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FF5D1470-0655-4483-8E24-A28BB709169F}" xr6:coauthVersionLast="47" xr6:coauthVersionMax="47" xr10:uidLastSave="{00000000-0000-0000-0000-000000000000}"/>
  <bookViews>
    <workbookView xWindow="-120" yWindow="-120" windowWidth="29040" windowHeight="15840" xr2:uid="{2ECF7323-3085-4600-A24F-A1285932DA9A}"/>
  </bookViews>
  <sheets>
    <sheet name="Esportazioni" sheetId="1" r:id="rId1"/>
    <sheet name="Importazioni" sheetId="2" r:id="rId2"/>
  </sheets>
  <definedNames>
    <definedName name="_xlnm.Print_Titles" localSheetId="0">Esportazioni!$A:$B,Esportazioni!$1:$3</definedName>
    <definedName name="_xlnm.Print_Titles" localSheetId="1">Importazioni!$A:$B,Importazioni!$1:$3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2" l="1"/>
  <c r="W37" i="2" s="1"/>
  <c r="V24" i="2"/>
  <c r="V37" i="2" s="1"/>
  <c r="O24" i="2"/>
  <c r="O37" i="2" s="1"/>
  <c r="N24" i="2"/>
  <c r="N37" i="2" s="1"/>
  <c r="G24" i="2"/>
  <c r="G37" i="2" s="1"/>
  <c r="AA24" i="2"/>
  <c r="AA37" i="2" s="1"/>
  <c r="Z24" i="2"/>
  <c r="Z37" i="2" s="1"/>
  <c r="Y24" i="2"/>
  <c r="Y37" i="2" s="1"/>
  <c r="X24" i="2"/>
  <c r="X37" i="2" s="1"/>
  <c r="U24" i="2"/>
  <c r="U37" i="2" s="1"/>
  <c r="T24" i="2"/>
  <c r="T37" i="2" s="1"/>
  <c r="S24" i="2"/>
  <c r="S37" i="2" s="1"/>
  <c r="R24" i="2"/>
  <c r="R37" i="2" s="1"/>
  <c r="Q24" i="2"/>
  <c r="Q37" i="2" s="1"/>
  <c r="P24" i="2"/>
  <c r="P37" i="2" s="1"/>
  <c r="M24" i="2"/>
  <c r="M37" i="2" s="1"/>
  <c r="L24" i="2"/>
  <c r="L37" i="2" s="1"/>
  <c r="K24" i="2"/>
  <c r="K37" i="2" s="1"/>
  <c r="J24" i="2"/>
  <c r="J37" i="2" s="1"/>
  <c r="I24" i="2"/>
  <c r="I37" i="2" s="1"/>
  <c r="H24" i="2"/>
  <c r="H37" i="2" s="1"/>
  <c r="Z7" i="2"/>
  <c r="Z20" i="2" s="1"/>
  <c r="Y7" i="2"/>
  <c r="Y20" i="2" s="1"/>
  <c r="R7" i="2"/>
  <c r="R20" i="2" s="1"/>
  <c r="Q7" i="2"/>
  <c r="Q20" i="2" s="1"/>
  <c r="J7" i="2"/>
  <c r="J20" i="2" s="1"/>
  <c r="I7" i="2"/>
  <c r="I20" i="2" s="1"/>
  <c r="AA7" i="2"/>
  <c r="AA20" i="2" s="1"/>
  <c r="X7" i="2"/>
  <c r="X20" i="2" s="1"/>
  <c r="W7" i="2"/>
  <c r="W20" i="2" s="1"/>
  <c r="V7" i="2"/>
  <c r="V20" i="2" s="1"/>
  <c r="U7" i="2"/>
  <c r="U20" i="2" s="1"/>
  <c r="T7" i="2"/>
  <c r="T20" i="2" s="1"/>
  <c r="S7" i="2"/>
  <c r="S20" i="2" s="1"/>
  <c r="P7" i="2"/>
  <c r="P20" i="2" s="1"/>
  <c r="O7" i="2"/>
  <c r="O20" i="2" s="1"/>
  <c r="N7" i="2"/>
  <c r="N20" i="2" s="1"/>
  <c r="M7" i="2"/>
  <c r="M20" i="2" s="1"/>
  <c r="L7" i="2"/>
  <c r="L20" i="2" s="1"/>
  <c r="K7" i="2"/>
  <c r="K20" i="2" s="1"/>
  <c r="H7" i="2"/>
  <c r="H20" i="2" s="1"/>
  <c r="G7" i="2"/>
  <c r="G20" i="2" s="1"/>
  <c r="F7" i="2"/>
  <c r="F20" i="2" s="1"/>
  <c r="E7" i="2"/>
  <c r="E20" i="2" s="1"/>
  <c r="D7" i="2"/>
  <c r="D20" i="2" s="1"/>
  <c r="C7" i="2"/>
  <c r="C20" i="2" s="1"/>
  <c r="A1" i="2"/>
  <c r="Z24" i="1"/>
  <c r="Z37" i="1" s="1"/>
  <c r="R24" i="1"/>
  <c r="R37" i="1" s="1"/>
  <c r="J24" i="1"/>
  <c r="J37" i="1" s="1"/>
  <c r="W24" i="1"/>
  <c r="W37" i="1" s="1"/>
  <c r="O24" i="1"/>
  <c r="O37" i="1" s="1"/>
  <c r="G24" i="1"/>
  <c r="G37" i="1" s="1"/>
  <c r="AA24" i="1"/>
  <c r="AA37" i="1" s="1"/>
  <c r="Y24" i="1"/>
  <c r="Y37" i="1" s="1"/>
  <c r="X24" i="1"/>
  <c r="X37" i="1" s="1"/>
  <c r="V24" i="1"/>
  <c r="V37" i="1" s="1"/>
  <c r="U24" i="1"/>
  <c r="U37" i="1" s="1"/>
  <c r="T24" i="1"/>
  <c r="T37" i="1" s="1"/>
  <c r="S24" i="1"/>
  <c r="S37" i="1" s="1"/>
  <c r="Q24" i="1"/>
  <c r="Q37" i="1" s="1"/>
  <c r="P24" i="1"/>
  <c r="P37" i="1" s="1"/>
  <c r="N24" i="1"/>
  <c r="N37" i="1" s="1"/>
  <c r="M24" i="1"/>
  <c r="M37" i="1" s="1"/>
  <c r="L24" i="1"/>
  <c r="L37" i="1" s="1"/>
  <c r="K24" i="1"/>
  <c r="K37" i="1" s="1"/>
  <c r="I24" i="1"/>
  <c r="I37" i="1" s="1"/>
  <c r="H24" i="1"/>
  <c r="H37" i="1" s="1"/>
  <c r="U7" i="1"/>
  <c r="U20" i="1" s="1"/>
  <c r="T7" i="1"/>
  <c r="T20" i="1" s="1"/>
  <c r="M7" i="1"/>
  <c r="M20" i="1" s="1"/>
  <c r="L7" i="1"/>
  <c r="L20" i="1" s="1"/>
  <c r="E7" i="1"/>
  <c r="E20" i="1" s="1"/>
  <c r="D7" i="1"/>
  <c r="D20" i="1" s="1"/>
  <c r="AA7" i="1"/>
  <c r="AA20" i="1" s="1"/>
  <c r="Z7" i="1"/>
  <c r="Z20" i="1" s="1"/>
  <c r="Y7" i="1"/>
  <c r="Y20" i="1" s="1"/>
  <c r="X7" i="1"/>
  <c r="X20" i="1" s="1"/>
  <c r="W7" i="1"/>
  <c r="W20" i="1" s="1"/>
  <c r="V7" i="1"/>
  <c r="V20" i="1" s="1"/>
  <c r="S7" i="1"/>
  <c r="S20" i="1" s="1"/>
  <c r="R7" i="1"/>
  <c r="R20" i="1" s="1"/>
  <c r="Q7" i="1"/>
  <c r="Q20" i="1" s="1"/>
  <c r="P7" i="1"/>
  <c r="P20" i="1" s="1"/>
  <c r="O7" i="1"/>
  <c r="O20" i="1" s="1"/>
  <c r="N7" i="1"/>
  <c r="N20" i="1" s="1"/>
  <c r="K7" i="1"/>
  <c r="K20" i="1" s="1"/>
  <c r="J7" i="1"/>
  <c r="J20" i="1" s="1"/>
  <c r="I7" i="1"/>
  <c r="I20" i="1" s="1"/>
  <c r="H7" i="1"/>
  <c r="H20" i="1" s="1"/>
  <c r="G7" i="1"/>
  <c r="G20" i="1" s="1"/>
  <c r="F7" i="1"/>
  <c r="F20" i="1" s="1"/>
  <c r="C7" i="1"/>
  <c r="C20" i="1" s="1"/>
  <c r="A1" i="1"/>
</calcChain>
</file>

<file path=xl/sharedStrings.xml><?xml version="1.0" encoding="utf-8"?>
<sst xmlns="http://schemas.openxmlformats.org/spreadsheetml/2006/main" count="96" uniqueCount="33">
  <si>
    <t>2002²</t>
  </si>
  <si>
    <t>2012³</t>
  </si>
  <si>
    <r>
      <t xml:space="preserve">2013 </t>
    </r>
    <r>
      <rPr>
        <b/>
        <vertAlign val="superscript"/>
        <sz val="10"/>
        <color theme="1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</si>
  <si>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dal 2013: nuovo metodo di rilevamento dei flussi di energia elettrica</t>
    </r>
  </si>
  <si>
    <t>In milioni di franchi</t>
  </si>
  <si>
    <t>Direzione di traffico</t>
  </si>
  <si>
    <t>Gruppi di merce</t>
  </si>
  <si>
    <t>Esportazioni</t>
  </si>
  <si>
    <t>Totale complessivo</t>
  </si>
  <si>
    <t>Metalli preziosi e pietre preziose</t>
  </si>
  <si>
    <t>Oggetti d'arte e antichità</t>
  </si>
  <si>
    <t>Totale congiunturale¹</t>
  </si>
  <si>
    <t>Bigiotteria e gioielleria</t>
  </si>
  <si>
    <t>Carta, merci di carta e prodotti delle arti grafiche</t>
  </si>
  <si>
    <t>Derrate alimentari, bevande e tabacchi</t>
  </si>
  <si>
    <t>Macchine, apparecchi, elettronica</t>
  </si>
  <si>
    <t>Materie plastiche</t>
  </si>
  <si>
    <t>Metalli</t>
  </si>
  <si>
    <t>Orologeria</t>
  </si>
  <si>
    <t>Prodotti dell'industria chimica e farmaceutica</t>
  </si>
  <si>
    <t xml:space="preserve">Strumenti e apparecchi e  di precisione </t>
  </si>
  <si>
    <t>Tessili, abbigliamento, calzature</t>
  </si>
  <si>
    <t>Veicoli</t>
  </si>
  <si>
    <t>Vettori energetici</t>
  </si>
  <si>
    <t xml:space="preserve">Altri </t>
  </si>
  <si>
    <t>Riesportazioni</t>
  </si>
  <si>
    <t>¹ senza metalli preziosi, pietre preziose, oggetti d'arte e antichità</t>
  </si>
  <si>
    <t>² dal 2002: comprendente elettricità, merci di ritorno e traffico di perfezionamento a cottimo</t>
  </si>
  <si>
    <t>³ dal 2012: comprendente oro e argento in lingotti e monete</t>
  </si>
  <si>
    <t>Fonte: Ufficio federale della dogana e della sicurezza dei confini UDSC</t>
  </si>
  <si>
    <t>Stato: 01.06.2023</t>
  </si>
  <si>
    <t>Importazioni</t>
  </si>
  <si>
    <t>Reimportazioni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</si>
</sst>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4" fillId="0" borderId="0" xfId="0" applyFont="1"/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 indent="1"/>
    </xf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indent="1"/>
    </xf>
    <xf numFmtId="0" fontId="3" fillId="2" borderId="0" xfId="0" applyFont="1" applyFill="1" applyAlignment="1">
      <alignment horizontal="left" vertical="center" wrapText="1" indent="1"/>
    </xf>
    <xf numFmtId="3" fontId="3" fillId="2" borderId="0" xfId="0" applyNumberFormat="1" applyFont="1" applyFill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3" fontId="3" fillId="3" borderId="0" xfId="0" applyNumberFormat="1" applyFont="1" applyFill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 wrapText="1"/>
    </xf>
    <xf numFmtId="3" fontId="3" fillId="4" borderId="0" xfId="0" applyNumberFormat="1" applyFont="1" applyFill="1" applyAlignment="1">
      <alignment horizontal="right" vertical="center" indent="1"/>
    </xf>
    <xf numFmtId="0" fontId="3" fillId="0" borderId="1" xfId="0" applyFont="1" applyBorder="1" applyAlignment="1">
      <alignment horizontal="left" vertical="center" wrapText="1" indent="1"/>
    </xf>
    <xf numFmtId="3" fontId="3" fillId="0" borderId="4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9F36-391A-4C9C-B93A-B6FCE36A3E0E}">
  <sheetPr>
    <tabColor theme="2" tint="-0.249977111117893"/>
  </sheetPr>
  <dimension ref="A1:AA59"/>
  <sheetViews>
    <sheetView showGridLines="0" tabSelected="1" zoomScaleNormal="100" workbookViewId="0">
      <pane xSplit="2" ySplit="3" topLeftCell="C4" activePane="bottomRight" state="frozen"/>
      <selection activeCell="A49" sqref="A49"/>
      <selection pane="topRight" activeCell="A49" sqref="A49"/>
      <selection pane="bottomLeft" activeCell="A49" sqref="A49"/>
      <selection pane="bottomRight" activeCell="A51" sqref="A51"/>
    </sheetView>
  </sheetViews>
  <sheetFormatPr baseColWidth="10" defaultColWidth="11.25" defaultRowHeight="14.25" x14ac:dyDescent="0.2"/>
  <cols>
    <col min="1" max="1" width="16.125" customWidth="1"/>
    <col min="2" max="2" width="59.875" style="28" customWidth="1"/>
    <col min="3" max="5" width="9.75" customWidth="1"/>
    <col min="6" max="21" width="10.625" customWidth="1"/>
    <col min="23" max="23" width="10.625" customWidth="1"/>
  </cols>
  <sheetData>
    <row r="1" spans="1:27" s="3" customFormat="1" ht="34.9" customHeight="1" x14ac:dyDescent="0.25">
      <c r="A1" s="1" t="str">
        <f>CONCATENATE("Commercio estero svizzero per gruppi di merci (genere delle merci), 1998-",LARGE(C3:AAA3,1))</f>
        <v>Commercio estero svizzero per gruppi di merci (genere delle merci), 1998-2022</v>
      </c>
      <c r="B1" s="2"/>
    </row>
    <row r="2" spans="1:27" ht="25.15" customHeight="1" x14ac:dyDescent="0.2">
      <c r="A2" s="29" t="s">
        <v>4</v>
      </c>
      <c r="B2" s="29"/>
    </row>
    <row r="3" spans="1:27" s="8" customFormat="1" ht="15" customHeight="1" x14ac:dyDescent="0.2">
      <c r="A3" s="4" t="s">
        <v>5</v>
      </c>
      <c r="B3" s="5" t="s">
        <v>6</v>
      </c>
      <c r="C3" s="6">
        <v>1998</v>
      </c>
      <c r="D3" s="6">
        <v>1999</v>
      </c>
      <c r="E3" s="6">
        <v>2000</v>
      </c>
      <c r="F3" s="6">
        <v>2001</v>
      </c>
      <c r="G3" s="6" t="s">
        <v>0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6">
        <v>2010</v>
      </c>
      <c r="P3" s="6">
        <v>2011</v>
      </c>
      <c r="Q3" s="6" t="s">
        <v>1</v>
      </c>
      <c r="R3" s="6" t="s">
        <v>2</v>
      </c>
      <c r="S3" s="6">
        <v>2014</v>
      </c>
      <c r="T3" s="6">
        <v>2015</v>
      </c>
      <c r="U3" s="6">
        <v>2016</v>
      </c>
      <c r="V3" s="7">
        <v>2017</v>
      </c>
      <c r="W3" s="7">
        <v>2018</v>
      </c>
      <c r="X3" s="7">
        <v>2019</v>
      </c>
      <c r="Y3" s="7">
        <v>2020</v>
      </c>
      <c r="Z3" s="7">
        <v>2021</v>
      </c>
      <c r="AA3" s="7">
        <v>2022</v>
      </c>
    </row>
    <row r="4" spans="1:27" s="11" customFormat="1" ht="15" customHeight="1" x14ac:dyDescent="0.2">
      <c r="A4" s="30" t="s">
        <v>7</v>
      </c>
      <c r="B4" s="9" t="s">
        <v>8</v>
      </c>
      <c r="C4" s="10">
        <v>114054.539623</v>
      </c>
      <c r="D4" s="10">
        <v>120724.51358899999</v>
      </c>
      <c r="E4" s="10">
        <v>136014.91224400001</v>
      </c>
      <c r="F4" s="10">
        <v>138491.670468</v>
      </c>
      <c r="G4" s="10">
        <v>142922.61275199999</v>
      </c>
      <c r="H4" s="10">
        <v>141157.50985500001</v>
      </c>
      <c r="I4" s="10">
        <v>152756.51324199999</v>
      </c>
      <c r="J4" s="10">
        <v>162991.13342999999</v>
      </c>
      <c r="K4" s="10">
        <v>185216.06737199999</v>
      </c>
      <c r="L4" s="10">
        <v>206251.61944800001</v>
      </c>
      <c r="M4" s="10">
        <v>215984.07060899999</v>
      </c>
      <c r="N4" s="10">
        <v>187447.551182</v>
      </c>
      <c r="O4" s="10">
        <v>203483.802157</v>
      </c>
      <c r="P4" s="10">
        <v>208202.78303200001</v>
      </c>
      <c r="Q4" s="10">
        <v>292958.20271799999</v>
      </c>
      <c r="R4" s="10">
        <v>332137.24722700001</v>
      </c>
      <c r="S4" s="10">
        <v>285178.88337900001</v>
      </c>
      <c r="T4" s="10">
        <v>279154.845287</v>
      </c>
      <c r="U4" s="10">
        <v>298408.00118100003</v>
      </c>
      <c r="V4" s="10">
        <v>294893.85689200001</v>
      </c>
      <c r="W4" s="10">
        <v>303885.75954</v>
      </c>
      <c r="X4" s="10">
        <v>311976.70643600001</v>
      </c>
      <c r="Y4" s="10">
        <v>299461.57990399998</v>
      </c>
      <c r="Z4" s="10">
        <v>347727.70981299999</v>
      </c>
      <c r="AA4" s="10">
        <v>382668.097198</v>
      </c>
    </row>
    <row r="5" spans="1:27" s="11" customFormat="1" ht="15" customHeight="1" x14ac:dyDescent="0.2">
      <c r="A5" s="30"/>
      <c r="B5" s="12" t="s">
        <v>9</v>
      </c>
      <c r="C5" s="13">
        <v>3964.8797549999999</v>
      </c>
      <c r="D5" s="13">
        <v>5324.2880660000001</v>
      </c>
      <c r="E5" s="13">
        <v>8031.1155419999996</v>
      </c>
      <c r="F5" s="13">
        <v>5674.0485529999996</v>
      </c>
      <c r="G5" s="13">
        <v>5658.9400990000004</v>
      </c>
      <c r="H5" s="13">
        <v>4521.873681</v>
      </c>
      <c r="I5" s="13">
        <v>5085.2310969999999</v>
      </c>
      <c r="J5" s="13">
        <v>4791.1121709999998</v>
      </c>
      <c r="K5" s="13">
        <v>6149.1855459999997</v>
      </c>
      <c r="L5" s="13">
        <v>6545.7586510000001</v>
      </c>
      <c r="M5" s="13">
        <v>7942.639975</v>
      </c>
      <c r="N5" s="13">
        <v>5765.0893619999997</v>
      </c>
      <c r="O5" s="13">
        <v>8647.3455479999993</v>
      </c>
      <c r="P5" s="13">
        <v>9104.5646739999993</v>
      </c>
      <c r="Q5" s="13">
        <v>90888.109937000001</v>
      </c>
      <c r="R5" s="13">
        <v>129228.24376700001</v>
      </c>
      <c r="S5" s="13">
        <v>74564.551399999997</v>
      </c>
      <c r="T5" s="13">
        <v>74480.756731999994</v>
      </c>
      <c r="U5" s="13">
        <v>85960.748479999995</v>
      </c>
      <c r="V5" s="13">
        <v>71845.333996999994</v>
      </c>
      <c r="W5" s="13">
        <v>67960.530132</v>
      </c>
      <c r="X5" s="13">
        <v>67763.698000000004</v>
      </c>
      <c r="Y5" s="13">
        <v>73157.080088999995</v>
      </c>
      <c r="Z5" s="13">
        <v>86733.980196000004</v>
      </c>
      <c r="AA5" s="13">
        <v>102758.921256</v>
      </c>
    </row>
    <row r="6" spans="1:27" s="11" customFormat="1" ht="15" customHeight="1" x14ac:dyDescent="0.2">
      <c r="A6" s="30"/>
      <c r="B6" s="14" t="s">
        <v>10</v>
      </c>
      <c r="C6" s="15">
        <v>976.86441600000001</v>
      </c>
      <c r="D6" s="15">
        <v>954.74541099999999</v>
      </c>
      <c r="E6" s="15">
        <v>1434.6677099999999</v>
      </c>
      <c r="F6" s="15">
        <v>1100.561942</v>
      </c>
      <c r="G6" s="15">
        <v>1522.909891</v>
      </c>
      <c r="H6" s="15">
        <v>1163.4736989999999</v>
      </c>
      <c r="I6" s="15">
        <v>1358.9966569999999</v>
      </c>
      <c r="J6" s="15">
        <v>1222.7067569999999</v>
      </c>
      <c r="K6" s="15">
        <v>1592.059076</v>
      </c>
      <c r="L6" s="15">
        <v>2173.1114379999999</v>
      </c>
      <c r="M6" s="15">
        <v>1711.035746</v>
      </c>
      <c r="N6" s="15">
        <v>1148.54549</v>
      </c>
      <c r="O6" s="15">
        <v>1356.6446639999999</v>
      </c>
      <c r="P6" s="15">
        <v>1191.188969</v>
      </c>
      <c r="Q6" s="15">
        <v>1457.761894</v>
      </c>
      <c r="R6" s="15">
        <v>1695.6903119999999</v>
      </c>
      <c r="S6" s="15">
        <v>2256.9293389999998</v>
      </c>
      <c r="T6" s="15">
        <v>1755.150993</v>
      </c>
      <c r="U6" s="15">
        <v>1974.3318280000001</v>
      </c>
      <c r="V6" s="15">
        <v>2466.1182450000001</v>
      </c>
      <c r="W6" s="15">
        <v>2701.0497660000001</v>
      </c>
      <c r="X6" s="15">
        <v>1869.1664390000001</v>
      </c>
      <c r="Y6" s="15">
        <v>1013.270888</v>
      </c>
      <c r="Z6" s="15">
        <v>1213.8988280000001</v>
      </c>
      <c r="AA6" s="15">
        <v>2257.083603</v>
      </c>
    </row>
    <row r="7" spans="1:27" s="11" customFormat="1" ht="15" customHeight="1" x14ac:dyDescent="0.2">
      <c r="A7" s="30"/>
      <c r="B7" s="16" t="s">
        <v>11</v>
      </c>
      <c r="C7" s="13">
        <f t="shared" ref="C7:AA7" si="0">C4-C5-C6</f>
        <v>109112.79545200001</v>
      </c>
      <c r="D7" s="13">
        <f t="shared" si="0"/>
        <v>114445.480112</v>
      </c>
      <c r="E7" s="13">
        <f t="shared" si="0"/>
        <v>126549.12899200001</v>
      </c>
      <c r="F7" s="13">
        <f t="shared" si="0"/>
        <v>131717.059973</v>
      </c>
      <c r="G7" s="13">
        <f t="shared" si="0"/>
        <v>135740.762762</v>
      </c>
      <c r="H7" s="13">
        <f t="shared" si="0"/>
        <v>135472.16247500002</v>
      </c>
      <c r="I7" s="13">
        <f t="shared" si="0"/>
        <v>146312.28548799996</v>
      </c>
      <c r="J7" s="13">
        <f t="shared" si="0"/>
        <v>156977.31450199999</v>
      </c>
      <c r="K7" s="13">
        <f t="shared" si="0"/>
        <v>177474.82274999999</v>
      </c>
      <c r="L7" s="13">
        <f t="shared" si="0"/>
        <v>197532.74935900001</v>
      </c>
      <c r="M7" s="13">
        <f t="shared" si="0"/>
        <v>206330.39488799998</v>
      </c>
      <c r="N7" s="13">
        <f t="shared" si="0"/>
        <v>180533.91633000001</v>
      </c>
      <c r="O7" s="13">
        <f t="shared" si="0"/>
        <v>193479.81194499999</v>
      </c>
      <c r="P7" s="13">
        <f t="shared" si="0"/>
        <v>197907.029389</v>
      </c>
      <c r="Q7" s="13">
        <f t="shared" si="0"/>
        <v>200612.33088699999</v>
      </c>
      <c r="R7" s="13">
        <f t="shared" si="0"/>
        <v>201213.31314800002</v>
      </c>
      <c r="S7" s="13">
        <f t="shared" si="0"/>
        <v>208357.40264000001</v>
      </c>
      <c r="T7" s="13">
        <f t="shared" si="0"/>
        <v>202918.93756200004</v>
      </c>
      <c r="U7" s="13">
        <f t="shared" si="0"/>
        <v>210472.92087300002</v>
      </c>
      <c r="V7" s="13">
        <f t="shared" si="0"/>
        <v>220582.40465000001</v>
      </c>
      <c r="W7" s="13">
        <f t="shared" si="0"/>
        <v>233224.179642</v>
      </c>
      <c r="X7" s="13">
        <f t="shared" si="0"/>
        <v>242343.84199700001</v>
      </c>
      <c r="Y7" s="13">
        <f t="shared" si="0"/>
        <v>225291.22892699999</v>
      </c>
      <c r="Z7" s="13">
        <f t="shared" si="0"/>
        <v>259779.83078899997</v>
      </c>
      <c r="AA7" s="13">
        <f t="shared" si="0"/>
        <v>277652.09233900002</v>
      </c>
    </row>
    <row r="8" spans="1:27" s="11" customFormat="1" ht="15" customHeight="1" x14ac:dyDescent="0.2">
      <c r="A8" s="30"/>
      <c r="B8" s="14" t="s">
        <v>12</v>
      </c>
      <c r="C8" s="15">
        <v>1960.401709</v>
      </c>
      <c r="D8" s="15">
        <v>1764.27278</v>
      </c>
      <c r="E8" s="15">
        <v>2100.2516639999999</v>
      </c>
      <c r="F8" s="15">
        <v>2418.9226170000002</v>
      </c>
      <c r="G8" s="15">
        <v>3577.0241329999999</v>
      </c>
      <c r="H8" s="15">
        <v>2979.7083779999998</v>
      </c>
      <c r="I8" s="15">
        <v>3150.2156249999998</v>
      </c>
      <c r="J8" s="15">
        <v>3475.848594</v>
      </c>
      <c r="K8" s="15">
        <v>4171.8919109999997</v>
      </c>
      <c r="L8" s="15">
        <v>4835.5893589999996</v>
      </c>
      <c r="M8" s="15">
        <v>5064.0688319999999</v>
      </c>
      <c r="N8" s="15">
        <v>4412.1162009999998</v>
      </c>
      <c r="O8" s="15">
        <v>5143.9612040000002</v>
      </c>
      <c r="P8" s="15">
        <v>6254.9286970000003</v>
      </c>
      <c r="Q8" s="15">
        <v>7582.3737739999997</v>
      </c>
      <c r="R8" s="15">
        <v>8539.4152250000006</v>
      </c>
      <c r="S8" s="15">
        <v>10062.301562000001</v>
      </c>
      <c r="T8" s="15">
        <v>10694.007986000001</v>
      </c>
      <c r="U8" s="15">
        <v>10884.59002</v>
      </c>
      <c r="V8" s="15">
        <v>11120.744146999999</v>
      </c>
      <c r="W8" s="15">
        <v>11585.925884</v>
      </c>
      <c r="X8" s="15">
        <v>11672.725085</v>
      </c>
      <c r="Y8" s="15">
        <v>7672.332496</v>
      </c>
      <c r="Z8" s="15">
        <v>10490.471018</v>
      </c>
      <c r="AA8" s="15">
        <v>12053.960873</v>
      </c>
    </row>
    <row r="9" spans="1:27" s="11" customFormat="1" ht="15" customHeight="1" x14ac:dyDescent="0.2">
      <c r="A9" s="30"/>
      <c r="B9" s="17" t="s">
        <v>13</v>
      </c>
      <c r="C9" s="18">
        <v>3010.7702880000002</v>
      </c>
      <c r="D9" s="18">
        <v>3205.0428350000002</v>
      </c>
      <c r="E9" s="18">
        <v>3495.2383479999999</v>
      </c>
      <c r="F9" s="18">
        <v>3397.766764</v>
      </c>
      <c r="G9" s="18">
        <v>3305.560418</v>
      </c>
      <c r="H9" s="18">
        <v>3308.1382840000001</v>
      </c>
      <c r="I9" s="18">
        <v>3370.873231</v>
      </c>
      <c r="J9" s="18">
        <v>3415.1595000000002</v>
      </c>
      <c r="K9" s="18">
        <v>3487.6814260000001</v>
      </c>
      <c r="L9" s="18">
        <v>3661.1678280000001</v>
      </c>
      <c r="M9" s="18">
        <v>3600.1462759999999</v>
      </c>
      <c r="N9" s="18">
        <v>2938.1931629999999</v>
      </c>
      <c r="O9" s="18">
        <v>2922.9416430000001</v>
      </c>
      <c r="P9" s="18">
        <v>2556.2827699999998</v>
      </c>
      <c r="Q9" s="18">
        <v>2223.135491</v>
      </c>
      <c r="R9" s="18">
        <v>2140.3039629999998</v>
      </c>
      <c r="S9" s="18">
        <v>2015.487112</v>
      </c>
      <c r="T9" s="18">
        <v>1797.334106</v>
      </c>
      <c r="U9" s="18">
        <v>1772.959026</v>
      </c>
      <c r="V9" s="18">
        <v>1751.318921</v>
      </c>
      <c r="W9" s="18">
        <v>1670.500726</v>
      </c>
      <c r="X9" s="18">
        <v>1832.370062</v>
      </c>
      <c r="Y9" s="18">
        <v>1327.0068040000001</v>
      </c>
      <c r="Z9" s="18">
        <v>1452.369983</v>
      </c>
      <c r="AA9" s="18">
        <v>1855.712935</v>
      </c>
    </row>
    <row r="10" spans="1:27" s="11" customFormat="1" ht="15" customHeight="1" x14ac:dyDescent="0.2">
      <c r="A10" s="30"/>
      <c r="B10" s="14" t="s">
        <v>14</v>
      </c>
      <c r="C10" s="15">
        <v>2853.6342559999998</v>
      </c>
      <c r="D10" s="15">
        <v>3001.6643859999999</v>
      </c>
      <c r="E10" s="15">
        <v>3239.0590729999999</v>
      </c>
      <c r="F10" s="15">
        <v>3310.5181229999998</v>
      </c>
      <c r="G10" s="15">
        <v>3332.1527110000002</v>
      </c>
      <c r="H10" s="15">
        <v>3406.9783320000001</v>
      </c>
      <c r="I10" s="15">
        <v>3735.9122889999999</v>
      </c>
      <c r="J10" s="15">
        <v>4032.940544</v>
      </c>
      <c r="K10" s="15">
        <v>4860.06574</v>
      </c>
      <c r="L10" s="15">
        <v>6020.226318</v>
      </c>
      <c r="M10" s="15">
        <v>7101.7840969999997</v>
      </c>
      <c r="N10" s="15">
        <v>7087.797912</v>
      </c>
      <c r="O10" s="15">
        <v>7370.0577780000003</v>
      </c>
      <c r="P10" s="15">
        <v>7422.0278559999997</v>
      </c>
      <c r="Q10" s="15">
        <v>7672.1636550000003</v>
      </c>
      <c r="R10" s="15">
        <v>8211.3948760000003</v>
      </c>
      <c r="S10" s="15">
        <v>8390.9090269999997</v>
      </c>
      <c r="T10" s="15">
        <v>8124.9042079999999</v>
      </c>
      <c r="U10" s="15">
        <v>8354.8682079999999</v>
      </c>
      <c r="V10" s="15">
        <v>8681.6440700000003</v>
      </c>
      <c r="W10" s="15">
        <v>8979.7147640000003</v>
      </c>
      <c r="X10" s="15">
        <v>9056.3640419999992</v>
      </c>
      <c r="Y10" s="15">
        <v>8686.4612440000001</v>
      </c>
      <c r="Z10" s="15">
        <v>9468.1415909999996</v>
      </c>
      <c r="AA10" s="15">
        <v>9587.9333260000003</v>
      </c>
    </row>
    <row r="11" spans="1:27" s="11" customFormat="1" ht="15" customHeight="1" x14ac:dyDescent="0.2">
      <c r="A11" s="30"/>
      <c r="B11" s="17" t="s">
        <v>15</v>
      </c>
      <c r="C11" s="18">
        <v>31922.064305</v>
      </c>
      <c r="D11" s="18">
        <v>32641.639647</v>
      </c>
      <c r="E11" s="18">
        <v>37136.887608999998</v>
      </c>
      <c r="F11" s="18">
        <v>36021.973311000002</v>
      </c>
      <c r="G11" s="18">
        <v>32060.925455000001</v>
      </c>
      <c r="H11" s="18">
        <v>31183.326388000001</v>
      </c>
      <c r="I11" s="18">
        <v>33839.320372000002</v>
      </c>
      <c r="J11" s="18">
        <v>35172.001038000002</v>
      </c>
      <c r="K11" s="18">
        <v>38629.527989000002</v>
      </c>
      <c r="L11" s="18">
        <v>43064.825942000003</v>
      </c>
      <c r="M11" s="18">
        <v>43805.773196000002</v>
      </c>
      <c r="N11" s="18">
        <v>33741.142081999998</v>
      </c>
      <c r="O11" s="18">
        <v>36434.998519000001</v>
      </c>
      <c r="P11" s="18">
        <v>36889.04754</v>
      </c>
      <c r="Q11" s="18">
        <v>33307.416351</v>
      </c>
      <c r="R11" s="18">
        <v>33304.784529999997</v>
      </c>
      <c r="S11" s="18">
        <v>33341.292474000002</v>
      </c>
      <c r="T11" s="18">
        <v>31056.329247999998</v>
      </c>
      <c r="U11" s="18">
        <v>31079.960942999998</v>
      </c>
      <c r="V11" s="18">
        <v>32054.108877999999</v>
      </c>
      <c r="W11" s="18">
        <v>33519.677306999998</v>
      </c>
      <c r="X11" s="18">
        <v>32063.519758999999</v>
      </c>
      <c r="Y11" s="18">
        <v>28451.514546999999</v>
      </c>
      <c r="Z11" s="18">
        <v>31199.694071000002</v>
      </c>
      <c r="AA11" s="18">
        <v>33108.213622000003</v>
      </c>
    </row>
    <row r="12" spans="1:27" s="11" customFormat="1" ht="15" customHeight="1" x14ac:dyDescent="0.2">
      <c r="A12" s="30"/>
      <c r="B12" s="14" t="s">
        <v>16</v>
      </c>
      <c r="C12" s="15">
        <v>2603.5220570000001</v>
      </c>
      <c r="D12" s="15">
        <v>2774.8086360000002</v>
      </c>
      <c r="E12" s="15">
        <v>3026.6614249999998</v>
      </c>
      <c r="F12" s="15">
        <v>3025.0095329999999</v>
      </c>
      <c r="G12" s="15">
        <v>3024.7116380000002</v>
      </c>
      <c r="H12" s="15">
        <v>3145.1707649999998</v>
      </c>
      <c r="I12" s="15">
        <v>3346.3385189999999</v>
      </c>
      <c r="J12" s="15">
        <v>3412.5451459999999</v>
      </c>
      <c r="K12" s="15">
        <v>3797.7233930000002</v>
      </c>
      <c r="L12" s="15">
        <v>4271.5376850000002</v>
      </c>
      <c r="M12" s="15">
        <v>4254.9192999999996</v>
      </c>
      <c r="N12" s="15">
        <v>3417.6536329999999</v>
      </c>
      <c r="O12" s="15">
        <v>3603.145724</v>
      </c>
      <c r="P12" s="15">
        <v>3487.3933440000001</v>
      </c>
      <c r="Q12" s="15">
        <v>3272.5217109999999</v>
      </c>
      <c r="R12" s="15">
        <v>3445.612157</v>
      </c>
      <c r="S12" s="15">
        <v>3524.4649100000001</v>
      </c>
      <c r="T12" s="15">
        <v>3245.7734300000002</v>
      </c>
      <c r="U12" s="15">
        <v>3268.0937509999999</v>
      </c>
      <c r="V12" s="15">
        <v>3299.1161510000002</v>
      </c>
      <c r="W12" s="15">
        <v>3501.2258670000001</v>
      </c>
      <c r="X12" s="15">
        <v>3389.2716209999999</v>
      </c>
      <c r="Y12" s="15">
        <v>3133.8051500000001</v>
      </c>
      <c r="Z12" s="15">
        <v>3596.932742</v>
      </c>
      <c r="AA12" s="15">
        <v>3842.7316780000001</v>
      </c>
    </row>
    <row r="13" spans="1:27" s="11" customFormat="1" ht="15" customHeight="1" x14ac:dyDescent="0.2">
      <c r="A13" s="30"/>
      <c r="B13" s="17" t="s">
        <v>17</v>
      </c>
      <c r="C13" s="18">
        <v>9557.4250809999994</v>
      </c>
      <c r="D13" s="18">
        <v>9470.5516329999991</v>
      </c>
      <c r="E13" s="18">
        <v>10891.863590999999</v>
      </c>
      <c r="F13" s="18">
        <v>10453.484501000001</v>
      </c>
      <c r="G13" s="18">
        <v>9803.6316929999994</v>
      </c>
      <c r="H13" s="18">
        <v>9975.9956509999993</v>
      </c>
      <c r="I13" s="18">
        <v>11112.458239</v>
      </c>
      <c r="J13" s="18">
        <v>11663.711456000001</v>
      </c>
      <c r="K13" s="18">
        <v>13424.180896</v>
      </c>
      <c r="L13" s="18">
        <v>15497.798955</v>
      </c>
      <c r="M13" s="18">
        <v>15276.158658</v>
      </c>
      <c r="N13" s="18">
        <v>10488.621632</v>
      </c>
      <c r="O13" s="18">
        <v>12738.476737999999</v>
      </c>
      <c r="P13" s="18">
        <v>13033.707146999999</v>
      </c>
      <c r="Q13" s="18">
        <v>11932.703729000001</v>
      </c>
      <c r="R13" s="18">
        <v>12082.247453</v>
      </c>
      <c r="S13" s="18">
        <v>12480.637624000001</v>
      </c>
      <c r="T13" s="18">
        <v>11794.294051000001</v>
      </c>
      <c r="U13" s="18">
        <v>12114.232152</v>
      </c>
      <c r="V13" s="18">
        <v>13645.39905</v>
      </c>
      <c r="W13" s="18">
        <v>14402.418379999999</v>
      </c>
      <c r="X13" s="18">
        <v>13585.321287999999</v>
      </c>
      <c r="Y13" s="18">
        <v>12066.195393</v>
      </c>
      <c r="Z13" s="18">
        <v>14635.103988999999</v>
      </c>
      <c r="AA13" s="18">
        <v>15878.160964000001</v>
      </c>
    </row>
    <row r="14" spans="1:27" s="11" customFormat="1" ht="15" customHeight="1" x14ac:dyDescent="0.2">
      <c r="A14" s="30"/>
      <c r="B14" s="14" t="s">
        <v>18</v>
      </c>
      <c r="C14" s="15">
        <v>8422.1573929999995</v>
      </c>
      <c r="D14" s="15">
        <v>9003.4073349999999</v>
      </c>
      <c r="E14" s="15">
        <v>10297.196056000001</v>
      </c>
      <c r="F14" s="15">
        <v>10653.509340000001</v>
      </c>
      <c r="G14" s="15">
        <v>10694.672834000001</v>
      </c>
      <c r="H14" s="15">
        <v>10216.904817000001</v>
      </c>
      <c r="I14" s="15">
        <v>11157.914118999999</v>
      </c>
      <c r="J14" s="15">
        <v>12390.270844999999</v>
      </c>
      <c r="K14" s="15">
        <v>13742.681039999999</v>
      </c>
      <c r="L14" s="15">
        <v>15955.744323000001</v>
      </c>
      <c r="M14" s="15">
        <v>17033.745554000001</v>
      </c>
      <c r="N14" s="15">
        <v>13229.486627</v>
      </c>
      <c r="O14" s="15">
        <v>16166.821355</v>
      </c>
      <c r="P14" s="15">
        <v>19304.214427999999</v>
      </c>
      <c r="Q14" s="15">
        <v>21426.025828999998</v>
      </c>
      <c r="R14" s="15">
        <v>21833.748756000001</v>
      </c>
      <c r="S14" s="15">
        <v>22257.686998000001</v>
      </c>
      <c r="T14" s="15">
        <v>21534.549448000002</v>
      </c>
      <c r="U14" s="15">
        <v>19406.588391000001</v>
      </c>
      <c r="V14" s="15">
        <v>19920.985358000002</v>
      </c>
      <c r="W14" s="15">
        <v>21180.203957999998</v>
      </c>
      <c r="X14" s="15">
        <v>21717.723763000002</v>
      </c>
      <c r="Y14" s="15">
        <v>16999.675179000002</v>
      </c>
      <c r="Z14" s="15">
        <v>22302.134552</v>
      </c>
      <c r="AA14" s="15">
        <v>24859.101508</v>
      </c>
    </row>
    <row r="15" spans="1:27" s="11" customFormat="1" ht="15" customHeight="1" x14ac:dyDescent="0.2">
      <c r="A15" s="30"/>
      <c r="B15" s="17" t="s">
        <v>19</v>
      </c>
      <c r="C15" s="18">
        <v>31302.245651000001</v>
      </c>
      <c r="D15" s="18">
        <v>33990.791475999999</v>
      </c>
      <c r="E15" s="18">
        <v>35891.676571000004</v>
      </c>
      <c r="F15" s="18">
        <v>41832.543281999999</v>
      </c>
      <c r="G15" s="18">
        <v>44943.587486999997</v>
      </c>
      <c r="H15" s="18">
        <v>45193.639943000002</v>
      </c>
      <c r="I15" s="18">
        <v>49601.924645999999</v>
      </c>
      <c r="J15" s="18">
        <v>54837.982203</v>
      </c>
      <c r="K15" s="18">
        <v>62974.871477000001</v>
      </c>
      <c r="L15" s="18">
        <v>68810.908295999994</v>
      </c>
      <c r="M15" s="18">
        <v>71918.279504999999</v>
      </c>
      <c r="N15" s="18">
        <v>71771.244143000004</v>
      </c>
      <c r="O15" s="18">
        <v>75909.392827999996</v>
      </c>
      <c r="P15" s="18">
        <v>74647.251172000004</v>
      </c>
      <c r="Q15" s="18">
        <v>79012.283248000007</v>
      </c>
      <c r="R15" s="18">
        <v>80933.527417999998</v>
      </c>
      <c r="S15" s="18">
        <v>85322.729860000007</v>
      </c>
      <c r="T15" s="18">
        <v>84684.600170999998</v>
      </c>
      <c r="U15" s="18">
        <v>94277.416148999997</v>
      </c>
      <c r="V15" s="18">
        <v>98596.197102000006</v>
      </c>
      <c r="W15" s="18">
        <v>104372.399427</v>
      </c>
      <c r="X15" s="18">
        <v>114575.271628</v>
      </c>
      <c r="Y15" s="18">
        <v>116424.49877799999</v>
      </c>
      <c r="Z15" s="18">
        <v>130876.970263</v>
      </c>
      <c r="AA15" s="18">
        <v>134550.91062499999</v>
      </c>
    </row>
    <row r="16" spans="1:27" s="11" customFormat="1" ht="15" customHeight="1" x14ac:dyDescent="0.2">
      <c r="A16" s="30"/>
      <c r="B16" s="14" t="s">
        <v>20</v>
      </c>
      <c r="C16" s="15">
        <v>6186.0165370000004</v>
      </c>
      <c r="D16" s="15">
        <v>6798.8529310000004</v>
      </c>
      <c r="E16" s="15">
        <v>7973.6225629999999</v>
      </c>
      <c r="F16" s="15">
        <v>8396.1284410000007</v>
      </c>
      <c r="G16" s="15">
        <v>8972.6262009999991</v>
      </c>
      <c r="H16" s="15">
        <v>9757.5592080000006</v>
      </c>
      <c r="I16" s="15">
        <v>10204.617059</v>
      </c>
      <c r="J16" s="15">
        <v>11500.217068</v>
      </c>
      <c r="K16" s="15">
        <v>12925.476069</v>
      </c>
      <c r="L16" s="15">
        <v>13977.098565</v>
      </c>
      <c r="M16" s="15">
        <v>14909.211216</v>
      </c>
      <c r="N16" s="15">
        <v>13835.477568</v>
      </c>
      <c r="O16" s="15">
        <v>14394.713739999999</v>
      </c>
      <c r="P16" s="15">
        <v>14068.363657</v>
      </c>
      <c r="Q16" s="15">
        <v>14182.822416000001</v>
      </c>
      <c r="R16" s="15">
        <v>14644.808885</v>
      </c>
      <c r="S16" s="15">
        <v>14685.805935</v>
      </c>
      <c r="T16" s="15">
        <v>14441.905183000001</v>
      </c>
      <c r="U16" s="15">
        <v>14998.509509</v>
      </c>
      <c r="V16" s="15">
        <v>15646.408287</v>
      </c>
      <c r="W16" s="15">
        <v>16805.792519999999</v>
      </c>
      <c r="X16" s="15">
        <v>17010.240496999999</v>
      </c>
      <c r="Y16" s="15">
        <v>15601.000905999999</v>
      </c>
      <c r="Z16" s="15">
        <v>17372.067827999999</v>
      </c>
      <c r="AA16" s="15">
        <v>18107.519014000001</v>
      </c>
    </row>
    <row r="17" spans="1:27" s="11" customFormat="1" ht="15" customHeight="1" x14ac:dyDescent="0.2">
      <c r="A17" s="30"/>
      <c r="B17" s="17" t="s">
        <v>21</v>
      </c>
      <c r="C17" s="18">
        <v>3968.4883559999998</v>
      </c>
      <c r="D17" s="18">
        <v>3786.9875929999998</v>
      </c>
      <c r="E17" s="18">
        <v>3890.80971</v>
      </c>
      <c r="F17" s="18">
        <v>3934.281152</v>
      </c>
      <c r="G17" s="18">
        <v>4100.6093549999996</v>
      </c>
      <c r="H17" s="18">
        <v>4169.1872080000003</v>
      </c>
      <c r="I17" s="18">
        <v>4239.8656099999998</v>
      </c>
      <c r="J17" s="18">
        <v>4200.3392530000001</v>
      </c>
      <c r="K17" s="18">
        <v>4405.4810660000003</v>
      </c>
      <c r="L17" s="18">
        <v>4637.3328849999998</v>
      </c>
      <c r="M17" s="18">
        <v>4467.9724029999998</v>
      </c>
      <c r="N17" s="18">
        <v>3687.4606319999998</v>
      </c>
      <c r="O17" s="18">
        <v>3386.0971049999998</v>
      </c>
      <c r="P17" s="18">
        <v>3248.8779599999998</v>
      </c>
      <c r="Q17" s="18">
        <v>3113.746506</v>
      </c>
      <c r="R17" s="18">
        <v>3097.0056760000002</v>
      </c>
      <c r="S17" s="18">
        <v>3172.6391840000001</v>
      </c>
      <c r="T17" s="18">
        <v>3150.8949619999999</v>
      </c>
      <c r="U17" s="18">
        <v>3466.4598620000002</v>
      </c>
      <c r="V17" s="18">
        <v>4200.1936660000001</v>
      </c>
      <c r="W17" s="18">
        <v>4862.8547470000003</v>
      </c>
      <c r="X17" s="18">
        <v>4983.7126939999998</v>
      </c>
      <c r="Y17" s="18">
        <v>4678.7733740000003</v>
      </c>
      <c r="Z17" s="18">
        <v>4861.3851919999997</v>
      </c>
      <c r="AA17" s="18">
        <v>4853.6388420000003</v>
      </c>
    </row>
    <row r="18" spans="1:27" s="11" customFormat="1" ht="15" customHeight="1" x14ac:dyDescent="0.2">
      <c r="A18" s="30"/>
      <c r="B18" s="14" t="s">
        <v>22</v>
      </c>
      <c r="C18" s="15">
        <v>2801.1052599999998</v>
      </c>
      <c r="D18" s="15">
        <v>3158.4613429999999</v>
      </c>
      <c r="E18" s="15">
        <v>3054.0490639999998</v>
      </c>
      <c r="F18" s="15">
        <v>3041.58331</v>
      </c>
      <c r="G18" s="15">
        <v>4817.240914</v>
      </c>
      <c r="H18" s="15">
        <v>4968.934475</v>
      </c>
      <c r="I18" s="15">
        <v>4990.0243549999996</v>
      </c>
      <c r="J18" s="15">
        <v>4424.9682860000003</v>
      </c>
      <c r="K18" s="15">
        <v>4941.5553540000001</v>
      </c>
      <c r="L18" s="15">
        <v>5722.4554390000003</v>
      </c>
      <c r="M18" s="15">
        <v>6094.1335239999999</v>
      </c>
      <c r="N18" s="15">
        <v>5342.9515520000004</v>
      </c>
      <c r="O18" s="15">
        <v>4013.3499029999998</v>
      </c>
      <c r="P18" s="15">
        <v>4671.9991959999998</v>
      </c>
      <c r="Q18" s="15">
        <v>5095.0454060000002</v>
      </c>
      <c r="R18" s="15">
        <v>5251.7558060000001</v>
      </c>
      <c r="S18" s="15">
        <v>5681.5478919999996</v>
      </c>
      <c r="T18" s="15">
        <v>5870.0430850000002</v>
      </c>
      <c r="U18" s="15">
        <v>5087.4432059999999</v>
      </c>
      <c r="V18" s="15">
        <v>5421.7967680000002</v>
      </c>
      <c r="W18" s="15">
        <v>5019.6849199999997</v>
      </c>
      <c r="X18" s="15">
        <v>5651.7183379999997</v>
      </c>
      <c r="Y18" s="15">
        <v>4610.9900159999997</v>
      </c>
      <c r="Z18" s="15">
        <v>5283.1825760000002</v>
      </c>
      <c r="AA18" s="15">
        <v>5253.6107149999998</v>
      </c>
    </row>
    <row r="19" spans="1:27" s="11" customFormat="1" ht="15" customHeight="1" x14ac:dyDescent="0.2">
      <c r="A19" s="30"/>
      <c r="B19" s="17" t="s">
        <v>23</v>
      </c>
      <c r="C19" s="18">
        <v>227.67111499999999</v>
      </c>
      <c r="D19" s="18">
        <v>261.46157299999999</v>
      </c>
      <c r="E19" s="18">
        <v>475.17651499999999</v>
      </c>
      <c r="F19" s="18">
        <v>417.10318000000001</v>
      </c>
      <c r="G19" s="18">
        <v>2852.286051</v>
      </c>
      <c r="H19" s="18">
        <v>2808.9415829999998</v>
      </c>
      <c r="I19" s="18">
        <v>2810.6684070000001</v>
      </c>
      <c r="J19" s="18">
        <v>3456.2112099999999</v>
      </c>
      <c r="K19" s="18">
        <v>4678.6568649999999</v>
      </c>
      <c r="L19" s="18">
        <v>4944.8783219999996</v>
      </c>
      <c r="M19" s="18">
        <v>6513.3934079999999</v>
      </c>
      <c r="N19" s="18">
        <v>5296.4067770000001</v>
      </c>
      <c r="O19" s="18">
        <v>5718.7081829999997</v>
      </c>
      <c r="P19" s="18">
        <v>6462.498662</v>
      </c>
      <c r="Q19" s="18">
        <v>6846.376338</v>
      </c>
      <c r="R19" s="18">
        <v>3345.1900970000002</v>
      </c>
      <c r="S19" s="18">
        <v>3142.976365</v>
      </c>
      <c r="T19" s="18">
        <v>2561.8384019999999</v>
      </c>
      <c r="U19" s="18">
        <v>1829.1398799999999</v>
      </c>
      <c r="V19" s="18">
        <v>2055.4836679999999</v>
      </c>
      <c r="W19" s="18">
        <v>2818.1290469999999</v>
      </c>
      <c r="X19" s="18">
        <v>2497.3930519999999</v>
      </c>
      <c r="Y19" s="18">
        <v>1904.1077459999999</v>
      </c>
      <c r="Z19" s="18">
        <v>3898.1251149999998</v>
      </c>
      <c r="AA19" s="18">
        <v>9339.8615360000003</v>
      </c>
    </row>
    <row r="20" spans="1:27" s="19" customFormat="1" ht="15" customHeight="1" x14ac:dyDescent="0.2">
      <c r="A20" s="31"/>
      <c r="B20" s="14" t="s">
        <v>24</v>
      </c>
      <c r="C20" s="15">
        <f t="shared" ref="C20:F20" si="1">C7-SUM(C8:C19)</f>
        <v>4297.2934439999954</v>
      </c>
      <c r="D20" s="15">
        <f t="shared" si="1"/>
        <v>4587.5379440000106</v>
      </c>
      <c r="E20" s="15">
        <f t="shared" si="1"/>
        <v>5076.6368030000158</v>
      </c>
      <c r="F20" s="15">
        <f t="shared" si="1"/>
        <v>4814.2364189999935</v>
      </c>
      <c r="G20" s="15">
        <f t="shared" ref="G20" si="2">G7-SUM(G8:G19)</f>
        <v>4255.7338720000116</v>
      </c>
      <c r="H20" s="15">
        <f t="shared" ref="H20:AA20" si="3">H7-SUM(H8:H19)</f>
        <v>4357.6774429999932</v>
      </c>
      <c r="I20" s="15">
        <f t="shared" si="3"/>
        <v>4752.1530169999751</v>
      </c>
      <c r="J20" s="15">
        <f t="shared" si="3"/>
        <v>4995.1193590000039</v>
      </c>
      <c r="K20" s="15">
        <f t="shared" si="3"/>
        <v>5435.0295239999832</v>
      </c>
      <c r="L20" s="15">
        <f t="shared" si="3"/>
        <v>6133.1854419999581</v>
      </c>
      <c r="M20" s="15">
        <f t="shared" si="3"/>
        <v>6290.8089190000028</v>
      </c>
      <c r="N20" s="15">
        <f t="shared" si="3"/>
        <v>5285.3644079999649</v>
      </c>
      <c r="O20" s="15">
        <f t="shared" si="3"/>
        <v>5677.1472249999933</v>
      </c>
      <c r="P20" s="15">
        <f t="shared" si="3"/>
        <v>5860.4369599999918</v>
      </c>
      <c r="Q20" s="15">
        <f t="shared" si="3"/>
        <v>4945.716432999965</v>
      </c>
      <c r="R20" s="15">
        <f t="shared" si="3"/>
        <v>4383.5183059999836</v>
      </c>
      <c r="S20" s="15">
        <f t="shared" si="3"/>
        <v>4278.923696999962</v>
      </c>
      <c r="T20" s="15">
        <f t="shared" si="3"/>
        <v>3962.4632820000406</v>
      </c>
      <c r="U20" s="15">
        <f t="shared" si="3"/>
        <v>3932.6597760000441</v>
      </c>
      <c r="V20" s="15">
        <f t="shared" si="3"/>
        <v>4189.0085839999956</v>
      </c>
      <c r="W20" s="15">
        <f t="shared" si="3"/>
        <v>4505.6520950000267</v>
      </c>
      <c r="X20" s="15">
        <f t="shared" si="3"/>
        <v>4308.2101680000196</v>
      </c>
      <c r="Y20" s="15">
        <f t="shared" si="3"/>
        <v>3734.867293999996</v>
      </c>
      <c r="Z20" s="15">
        <f t="shared" si="3"/>
        <v>4343.2518689999997</v>
      </c>
      <c r="AA20" s="15">
        <f t="shared" si="3"/>
        <v>4360.7367010000744</v>
      </c>
    </row>
    <row r="21" spans="1:27" s="22" customFormat="1" ht="15" customHeight="1" x14ac:dyDescent="0.2">
      <c r="A21" s="32" t="s">
        <v>25</v>
      </c>
      <c r="B21" s="20" t="s">
        <v>8</v>
      </c>
      <c r="C21" s="21"/>
      <c r="D21" s="21"/>
      <c r="E21" s="21"/>
      <c r="F21" s="21"/>
      <c r="G21" s="21">
        <v>2477.1289499999998</v>
      </c>
      <c r="H21" s="21">
        <v>2000.2239400000001</v>
      </c>
      <c r="I21" s="21">
        <v>1865.0743480000001</v>
      </c>
      <c r="J21" s="21">
        <v>1908.0719919999999</v>
      </c>
      <c r="K21" s="21">
        <v>1817.906937</v>
      </c>
      <c r="L21" s="21">
        <v>2232.6471759999999</v>
      </c>
      <c r="M21" s="21">
        <v>2273.5327630000002</v>
      </c>
      <c r="N21" s="21">
        <v>2236.2635559999999</v>
      </c>
      <c r="O21" s="21">
        <v>2039.015754</v>
      </c>
      <c r="P21" s="21">
        <v>1821.238814</v>
      </c>
      <c r="Q21" s="21">
        <v>3277.2178020000001</v>
      </c>
      <c r="R21" s="21">
        <v>2371.1105090000001</v>
      </c>
      <c r="S21" s="21">
        <v>2702.2747669999999</v>
      </c>
      <c r="T21" s="21">
        <v>3207.2139820000002</v>
      </c>
      <c r="U21" s="21">
        <v>3028.8036999999999</v>
      </c>
      <c r="V21" s="21">
        <v>3518.4349350000002</v>
      </c>
      <c r="W21" s="21">
        <v>3874.2828810000001</v>
      </c>
      <c r="X21" s="21">
        <v>4251.0458420000004</v>
      </c>
      <c r="Y21" s="21">
        <v>3598.137815</v>
      </c>
      <c r="Z21" s="21">
        <v>3605.4341319999999</v>
      </c>
      <c r="AA21" s="21">
        <v>3630.4232609999999</v>
      </c>
    </row>
    <row r="22" spans="1:27" s="22" customFormat="1" ht="15" customHeight="1" x14ac:dyDescent="0.2">
      <c r="A22" s="30"/>
      <c r="B22" s="14" t="s">
        <v>9</v>
      </c>
      <c r="C22" s="15"/>
      <c r="D22" s="15"/>
      <c r="E22" s="15"/>
      <c r="F22" s="15"/>
      <c r="G22" s="15">
        <v>836.10267399999998</v>
      </c>
      <c r="H22" s="15">
        <v>757.17080699999997</v>
      </c>
      <c r="I22" s="15">
        <v>606.336996</v>
      </c>
      <c r="J22" s="15">
        <v>543.97444399999995</v>
      </c>
      <c r="K22" s="15">
        <v>496.97335099999998</v>
      </c>
      <c r="L22" s="15">
        <v>630.62340500000005</v>
      </c>
      <c r="M22" s="15">
        <v>626.72921299999996</v>
      </c>
      <c r="N22" s="15">
        <v>576.06100600000002</v>
      </c>
      <c r="O22" s="15">
        <v>506.14594299999999</v>
      </c>
      <c r="P22" s="15">
        <v>325.38804499999998</v>
      </c>
      <c r="Q22" s="15">
        <v>1697.3798429999999</v>
      </c>
      <c r="R22" s="15">
        <v>627.417689</v>
      </c>
      <c r="S22" s="15">
        <v>537.42064900000003</v>
      </c>
      <c r="T22" s="15">
        <v>792.67091500000004</v>
      </c>
      <c r="U22" s="15">
        <v>682.50194399999998</v>
      </c>
      <c r="V22" s="15">
        <v>543.85030300000005</v>
      </c>
      <c r="W22" s="15">
        <v>552.79708300000004</v>
      </c>
      <c r="X22" s="15">
        <v>477.15884599999998</v>
      </c>
      <c r="Y22" s="15">
        <v>290.89673699999997</v>
      </c>
      <c r="Z22" s="15">
        <v>220.29621700000001</v>
      </c>
      <c r="AA22" s="15">
        <v>326.553674</v>
      </c>
    </row>
    <row r="23" spans="1:27" s="22" customFormat="1" ht="15" customHeight="1" x14ac:dyDescent="0.2">
      <c r="A23" s="30"/>
      <c r="B23" s="12" t="s">
        <v>10</v>
      </c>
      <c r="C23" s="13"/>
      <c r="D23" s="13"/>
      <c r="E23" s="13"/>
      <c r="F23" s="13"/>
      <c r="G23" s="13">
        <v>180.89532</v>
      </c>
      <c r="H23" s="13">
        <v>147.102903</v>
      </c>
      <c r="I23" s="13">
        <v>119.920768</v>
      </c>
      <c r="J23" s="13">
        <v>116.342426</v>
      </c>
      <c r="K23" s="13">
        <v>89.243725999999995</v>
      </c>
      <c r="L23" s="13">
        <v>207.15834899999999</v>
      </c>
      <c r="M23" s="13">
        <v>126.17492900000001</v>
      </c>
      <c r="N23" s="13">
        <v>183.26800299999999</v>
      </c>
      <c r="O23" s="13">
        <v>97.924449999999993</v>
      </c>
      <c r="P23" s="13">
        <v>141.34569400000001</v>
      </c>
      <c r="Q23" s="13">
        <v>125.508758</v>
      </c>
      <c r="R23" s="13">
        <v>81.950305</v>
      </c>
      <c r="S23" s="13">
        <v>83.783590000000004</v>
      </c>
      <c r="T23" s="13">
        <v>153.36207099999999</v>
      </c>
      <c r="U23" s="13">
        <v>44.280582000000003</v>
      </c>
      <c r="V23" s="13">
        <v>36.839765</v>
      </c>
      <c r="W23" s="13">
        <v>161.91441900000001</v>
      </c>
      <c r="X23" s="13">
        <v>18.313106999999999</v>
      </c>
      <c r="Y23" s="13">
        <v>22.234850000000002</v>
      </c>
      <c r="Z23" s="13">
        <v>12.608707000000001</v>
      </c>
      <c r="AA23" s="13">
        <v>14.506489999999999</v>
      </c>
    </row>
    <row r="24" spans="1:27" s="22" customFormat="1" ht="15" customHeight="1" x14ac:dyDescent="0.2">
      <c r="A24" s="30"/>
      <c r="B24" s="23" t="s">
        <v>11</v>
      </c>
      <c r="C24" s="15"/>
      <c r="D24" s="15"/>
      <c r="E24" s="15"/>
      <c r="F24" s="15"/>
      <c r="G24" s="15">
        <f t="shared" ref="G24:AA24" si="4">G21-G22-G23</f>
        <v>1460.1309559999997</v>
      </c>
      <c r="H24" s="15">
        <f t="shared" si="4"/>
        <v>1095.9502300000001</v>
      </c>
      <c r="I24" s="15">
        <f t="shared" si="4"/>
        <v>1138.8165840000001</v>
      </c>
      <c r="J24" s="15">
        <f t="shared" si="4"/>
        <v>1247.755122</v>
      </c>
      <c r="K24" s="15">
        <f t="shared" si="4"/>
        <v>1231.6898600000002</v>
      </c>
      <c r="L24" s="15">
        <f t="shared" si="4"/>
        <v>1394.8654219999999</v>
      </c>
      <c r="M24" s="15">
        <f t="shared" si="4"/>
        <v>1520.6286210000001</v>
      </c>
      <c r="N24" s="15">
        <f t="shared" si="4"/>
        <v>1476.9345470000001</v>
      </c>
      <c r="O24" s="15">
        <f t="shared" si="4"/>
        <v>1434.945361</v>
      </c>
      <c r="P24" s="15">
        <f t="shared" si="4"/>
        <v>1354.505075</v>
      </c>
      <c r="Q24" s="15">
        <f t="shared" si="4"/>
        <v>1454.3292010000002</v>
      </c>
      <c r="R24" s="15">
        <f t="shared" si="4"/>
        <v>1661.7425150000001</v>
      </c>
      <c r="S24" s="15">
        <f t="shared" si="4"/>
        <v>2081.0705279999997</v>
      </c>
      <c r="T24" s="15">
        <f t="shared" si="4"/>
        <v>2261.1809960000001</v>
      </c>
      <c r="U24" s="15">
        <f t="shared" si="4"/>
        <v>2302.021174</v>
      </c>
      <c r="V24" s="15">
        <f t="shared" si="4"/>
        <v>2937.7448669999999</v>
      </c>
      <c r="W24" s="15">
        <f t="shared" si="4"/>
        <v>3159.571379</v>
      </c>
      <c r="X24" s="15">
        <f t="shared" si="4"/>
        <v>3755.5738890000007</v>
      </c>
      <c r="Y24" s="15">
        <f t="shared" si="4"/>
        <v>3285.0062280000002</v>
      </c>
      <c r="Z24" s="15">
        <f t="shared" si="4"/>
        <v>3372.5292079999999</v>
      </c>
      <c r="AA24" s="15">
        <f t="shared" si="4"/>
        <v>3289.3630969999999</v>
      </c>
    </row>
    <row r="25" spans="1:27" s="22" customFormat="1" ht="15" customHeight="1" x14ac:dyDescent="0.2">
      <c r="A25" s="30"/>
      <c r="B25" s="12" t="s">
        <v>12</v>
      </c>
      <c r="C25" s="13"/>
      <c r="D25" s="13"/>
      <c r="E25" s="13"/>
      <c r="F25" s="13"/>
      <c r="G25" s="13">
        <v>629.50722499999995</v>
      </c>
      <c r="H25" s="13">
        <v>346.38395100000002</v>
      </c>
      <c r="I25" s="13">
        <v>350.36921699999999</v>
      </c>
      <c r="J25" s="13">
        <v>383.00374599999998</v>
      </c>
      <c r="K25" s="13">
        <v>342.193668</v>
      </c>
      <c r="L25" s="13">
        <v>453.54193299999997</v>
      </c>
      <c r="M25" s="13">
        <v>466.00945100000001</v>
      </c>
      <c r="N25" s="13">
        <v>409.391594</v>
      </c>
      <c r="O25" s="13">
        <v>452.53155400000003</v>
      </c>
      <c r="P25" s="13">
        <v>320.117885</v>
      </c>
      <c r="Q25" s="13">
        <v>343.30453</v>
      </c>
      <c r="R25" s="13">
        <v>446.618155</v>
      </c>
      <c r="S25" s="13">
        <v>577.59381599999995</v>
      </c>
      <c r="T25" s="13">
        <v>708.58809499999995</v>
      </c>
      <c r="U25" s="13">
        <v>515.21628899999996</v>
      </c>
      <c r="V25" s="13">
        <v>494.32352600000002</v>
      </c>
      <c r="W25" s="13">
        <v>321.47098699999998</v>
      </c>
      <c r="X25" s="13">
        <v>361.919374</v>
      </c>
      <c r="Y25" s="13">
        <v>180.90179900000001</v>
      </c>
      <c r="Z25" s="13">
        <v>96.266560999999996</v>
      </c>
      <c r="AA25" s="13">
        <v>157.85014899999999</v>
      </c>
    </row>
    <row r="26" spans="1:27" ht="15" customHeight="1" x14ac:dyDescent="0.2">
      <c r="A26" s="30"/>
      <c r="B26" s="14" t="s">
        <v>13</v>
      </c>
      <c r="C26" s="24"/>
      <c r="D26" s="24"/>
      <c r="E26" s="24"/>
      <c r="F26" s="24"/>
      <c r="G26" s="24">
        <v>30.981787000000001</v>
      </c>
      <c r="H26" s="24">
        <v>34.093083</v>
      </c>
      <c r="I26" s="24">
        <v>35.445805999999997</v>
      </c>
      <c r="J26" s="24">
        <v>30.044274999999999</v>
      </c>
      <c r="K26" s="24">
        <v>43.719372</v>
      </c>
      <c r="L26" s="24">
        <v>36.439267000000001</v>
      </c>
      <c r="M26" s="24">
        <v>48.323745000000002</v>
      </c>
      <c r="N26" s="24">
        <v>50.298526000000003</v>
      </c>
      <c r="O26" s="24">
        <v>47.215184000000001</v>
      </c>
      <c r="P26" s="24">
        <v>45.211765</v>
      </c>
      <c r="Q26" s="24">
        <v>40.951686000000002</v>
      </c>
      <c r="R26" s="24">
        <v>30.615703</v>
      </c>
      <c r="S26" s="24">
        <v>28.019241000000001</v>
      </c>
      <c r="T26" s="24">
        <v>24.222207000000001</v>
      </c>
      <c r="U26" s="24">
        <v>22.798220000000001</v>
      </c>
      <c r="V26" s="24">
        <v>30.218976999999999</v>
      </c>
      <c r="W26" s="24">
        <v>27.096603000000002</v>
      </c>
      <c r="X26" s="24">
        <v>316.47294299999999</v>
      </c>
      <c r="Y26" s="24">
        <v>25.791895</v>
      </c>
      <c r="Z26" s="24">
        <v>22.342029</v>
      </c>
      <c r="AA26" s="24">
        <v>23.448915</v>
      </c>
    </row>
    <row r="27" spans="1:27" ht="15" customHeight="1" x14ac:dyDescent="0.2">
      <c r="A27" s="30"/>
      <c r="B27" s="12" t="s">
        <v>14</v>
      </c>
      <c r="C27" s="13"/>
      <c r="D27" s="13"/>
      <c r="E27" s="13"/>
      <c r="F27" s="13"/>
      <c r="G27" s="13">
        <v>14.68549</v>
      </c>
      <c r="H27" s="13">
        <v>12.268838000000001</v>
      </c>
      <c r="I27" s="13">
        <v>12.293362999999999</v>
      </c>
      <c r="J27" s="13">
        <v>14.499241</v>
      </c>
      <c r="K27" s="13">
        <v>17.013228000000002</v>
      </c>
      <c r="L27" s="13">
        <v>14.351457</v>
      </c>
      <c r="M27" s="13">
        <v>20.236536999999998</v>
      </c>
      <c r="N27" s="13">
        <v>12.527855000000001</v>
      </c>
      <c r="O27" s="13">
        <v>15.133016</v>
      </c>
      <c r="P27" s="13">
        <v>13.633361000000001</v>
      </c>
      <c r="Q27" s="13">
        <v>17.017817000000001</v>
      </c>
      <c r="R27" s="13">
        <v>15.538145</v>
      </c>
      <c r="S27" s="13">
        <v>12.671362999999999</v>
      </c>
      <c r="T27" s="13">
        <v>12.825027</v>
      </c>
      <c r="U27" s="13">
        <v>13.135652</v>
      </c>
      <c r="V27" s="13">
        <v>16.195838999999999</v>
      </c>
      <c r="W27" s="13">
        <v>18.052064000000001</v>
      </c>
      <c r="X27" s="13">
        <v>15.09113</v>
      </c>
      <c r="Y27" s="13">
        <v>16.774327</v>
      </c>
      <c r="Z27" s="13">
        <v>11.658417</v>
      </c>
      <c r="AA27" s="13">
        <v>12.737848</v>
      </c>
    </row>
    <row r="28" spans="1:27" ht="15" customHeight="1" x14ac:dyDescent="0.2">
      <c r="A28" s="30"/>
      <c r="B28" s="14" t="s">
        <v>15</v>
      </c>
      <c r="C28" s="24"/>
      <c r="D28" s="24"/>
      <c r="E28" s="24"/>
      <c r="F28" s="24"/>
      <c r="G28" s="24">
        <v>241.96842899999999</v>
      </c>
      <c r="H28" s="24">
        <v>211.550363</v>
      </c>
      <c r="I28" s="24">
        <v>204.94497000000001</v>
      </c>
      <c r="J28" s="24">
        <v>216.68258900000001</v>
      </c>
      <c r="K28" s="24">
        <v>233.04397399999999</v>
      </c>
      <c r="L28" s="24">
        <v>234.94006099999999</v>
      </c>
      <c r="M28" s="24">
        <v>239.08967699999999</v>
      </c>
      <c r="N28" s="24">
        <v>243.970259</v>
      </c>
      <c r="O28" s="24">
        <v>200.391606</v>
      </c>
      <c r="P28" s="24">
        <v>193.71920600000001</v>
      </c>
      <c r="Q28" s="24">
        <v>223.37768600000001</v>
      </c>
      <c r="R28" s="24">
        <v>254.85673299999999</v>
      </c>
      <c r="S28" s="24">
        <v>252.08749399999999</v>
      </c>
      <c r="T28" s="24">
        <v>235.626057</v>
      </c>
      <c r="U28" s="24">
        <v>261.24154900000002</v>
      </c>
      <c r="V28" s="24">
        <v>239.51266699999999</v>
      </c>
      <c r="W28" s="24">
        <v>213.680859</v>
      </c>
      <c r="X28" s="24">
        <v>216.86370400000001</v>
      </c>
      <c r="Y28" s="24">
        <v>188.12280999999999</v>
      </c>
      <c r="Z28" s="24">
        <v>186.29808199999999</v>
      </c>
      <c r="AA28" s="24">
        <v>173.24051399999999</v>
      </c>
    </row>
    <row r="29" spans="1:27" ht="15" customHeight="1" x14ac:dyDescent="0.2">
      <c r="A29" s="30"/>
      <c r="B29" s="12" t="s">
        <v>16</v>
      </c>
      <c r="C29" s="13"/>
      <c r="D29" s="13"/>
      <c r="E29" s="13"/>
      <c r="F29" s="13"/>
      <c r="G29" s="13">
        <v>5.9235559999999996</v>
      </c>
      <c r="H29" s="13">
        <v>5.7716969999999996</v>
      </c>
      <c r="I29" s="13">
        <v>6.2608079999999999</v>
      </c>
      <c r="J29" s="13">
        <v>6.9765199999999998</v>
      </c>
      <c r="K29" s="13">
        <v>7.5427600000000004</v>
      </c>
      <c r="L29" s="13">
        <v>7.7766229999999998</v>
      </c>
      <c r="M29" s="13">
        <v>7.4572180000000001</v>
      </c>
      <c r="N29" s="13">
        <v>6.8987600000000002</v>
      </c>
      <c r="O29" s="13">
        <v>9.0656649999999992</v>
      </c>
      <c r="P29" s="13">
        <v>8.2004230000000007</v>
      </c>
      <c r="Q29" s="13">
        <v>8.9512529999999995</v>
      </c>
      <c r="R29" s="13">
        <v>9.1631269999999994</v>
      </c>
      <c r="S29" s="13">
        <v>9.0796309999999991</v>
      </c>
      <c r="T29" s="13">
        <v>9.4733769999999993</v>
      </c>
      <c r="U29" s="13">
        <v>11.461812</v>
      </c>
      <c r="V29" s="13">
        <v>10.465866</v>
      </c>
      <c r="W29" s="13">
        <v>11.732912000000001</v>
      </c>
      <c r="X29" s="13">
        <v>12.624651999999999</v>
      </c>
      <c r="Y29" s="13">
        <v>10.741599000000001</v>
      </c>
      <c r="Z29" s="13">
        <v>10.722737</v>
      </c>
      <c r="AA29" s="13">
        <v>10.460905</v>
      </c>
    </row>
    <row r="30" spans="1:27" ht="15" customHeight="1" x14ac:dyDescent="0.2">
      <c r="A30" s="30"/>
      <c r="B30" s="14" t="s">
        <v>17</v>
      </c>
      <c r="C30" s="24"/>
      <c r="D30" s="24"/>
      <c r="E30" s="24"/>
      <c r="F30" s="24"/>
      <c r="G30" s="24">
        <v>30.681079</v>
      </c>
      <c r="H30" s="24">
        <v>23.087723</v>
      </c>
      <c r="I30" s="24">
        <v>17.615814</v>
      </c>
      <c r="J30" s="24">
        <v>20.725387000000001</v>
      </c>
      <c r="K30" s="24">
        <v>28.038352</v>
      </c>
      <c r="L30" s="24">
        <v>35.623725</v>
      </c>
      <c r="M30" s="24">
        <v>49.961300999999999</v>
      </c>
      <c r="N30" s="24">
        <v>35.845849000000001</v>
      </c>
      <c r="O30" s="24">
        <v>33.754899999999999</v>
      </c>
      <c r="P30" s="24">
        <v>37.124383000000002</v>
      </c>
      <c r="Q30" s="24">
        <v>35.756104000000001</v>
      </c>
      <c r="R30" s="24">
        <v>41.442683000000002</v>
      </c>
      <c r="S30" s="24">
        <v>34.578958</v>
      </c>
      <c r="T30" s="24">
        <v>34.770904000000002</v>
      </c>
      <c r="U30" s="24">
        <v>38.236193999999998</v>
      </c>
      <c r="V30" s="24">
        <v>39.656073999999997</v>
      </c>
      <c r="W30" s="24">
        <v>38.361328</v>
      </c>
      <c r="X30" s="24">
        <v>40.072487000000002</v>
      </c>
      <c r="Y30" s="24">
        <v>34.675139999999999</v>
      </c>
      <c r="Z30" s="24">
        <v>35.285555000000002</v>
      </c>
      <c r="AA30" s="24">
        <v>36.334046000000001</v>
      </c>
    </row>
    <row r="31" spans="1:27" ht="15" customHeight="1" x14ac:dyDescent="0.2">
      <c r="A31" s="30"/>
      <c r="B31" s="12" t="s">
        <v>18</v>
      </c>
      <c r="C31" s="13"/>
      <c r="D31" s="13"/>
      <c r="E31" s="13"/>
      <c r="F31" s="13"/>
      <c r="G31" s="13">
        <v>41.302943999999997</v>
      </c>
      <c r="H31" s="13">
        <v>18.006886999999999</v>
      </c>
      <c r="I31" s="13">
        <v>22.757711</v>
      </c>
      <c r="J31" s="13">
        <v>23.854177</v>
      </c>
      <c r="K31" s="13">
        <v>20.202985999999999</v>
      </c>
      <c r="L31" s="13">
        <v>38.218420000000002</v>
      </c>
      <c r="M31" s="13">
        <v>23.713315000000001</v>
      </c>
      <c r="N31" s="13">
        <v>29.547335</v>
      </c>
      <c r="O31" s="13">
        <v>55.258969999999998</v>
      </c>
      <c r="P31" s="13">
        <v>17.842399</v>
      </c>
      <c r="Q31" s="13">
        <v>21.332066999999999</v>
      </c>
      <c r="R31" s="13">
        <v>29.726347000000001</v>
      </c>
      <c r="S31" s="13">
        <v>33.523522999999997</v>
      </c>
      <c r="T31" s="13">
        <v>45.829622000000001</v>
      </c>
      <c r="U31" s="13">
        <v>45.570278999999999</v>
      </c>
      <c r="V31" s="13">
        <v>54.128636</v>
      </c>
      <c r="W31" s="13">
        <v>36.016916999999999</v>
      </c>
      <c r="X31" s="13">
        <v>50.951037999999997</v>
      </c>
      <c r="Y31" s="13">
        <v>54.436985999999997</v>
      </c>
      <c r="Z31" s="13">
        <v>55.770851999999998</v>
      </c>
      <c r="AA31" s="13">
        <v>47.049743999999997</v>
      </c>
    </row>
    <row r="32" spans="1:27" ht="15" customHeight="1" x14ac:dyDescent="0.2">
      <c r="A32" s="30"/>
      <c r="B32" s="14" t="s">
        <v>19</v>
      </c>
      <c r="C32" s="24"/>
      <c r="D32" s="24"/>
      <c r="E32" s="24"/>
      <c r="F32" s="24"/>
      <c r="G32" s="24">
        <v>31.025183999999999</v>
      </c>
      <c r="H32" s="24">
        <v>41.927643000000003</v>
      </c>
      <c r="I32" s="24">
        <v>23.108286</v>
      </c>
      <c r="J32" s="24">
        <v>20.495450000000002</v>
      </c>
      <c r="K32" s="24">
        <v>33.023750999999997</v>
      </c>
      <c r="L32" s="24">
        <v>37.805706999999998</v>
      </c>
      <c r="M32" s="24">
        <v>21.831219000000001</v>
      </c>
      <c r="N32" s="24">
        <v>55.404651000000001</v>
      </c>
      <c r="O32" s="24">
        <v>23.661511999999998</v>
      </c>
      <c r="P32" s="24">
        <v>40.986578999999999</v>
      </c>
      <c r="Q32" s="24">
        <v>36.706046000000001</v>
      </c>
      <c r="R32" s="24">
        <v>18.788256000000001</v>
      </c>
      <c r="S32" s="24">
        <v>273.81680399999999</v>
      </c>
      <c r="T32" s="24">
        <v>217.39164400000001</v>
      </c>
      <c r="U32" s="24">
        <v>49.842199000000001</v>
      </c>
      <c r="V32" s="24">
        <v>35.795836999999999</v>
      </c>
      <c r="W32" s="24">
        <v>39.594397000000001</v>
      </c>
      <c r="X32" s="24">
        <v>30.195868999999998</v>
      </c>
      <c r="Y32" s="24">
        <v>27.644397999999999</v>
      </c>
      <c r="Z32" s="24">
        <v>38.140816000000001</v>
      </c>
      <c r="AA32" s="24">
        <v>27.745767000000001</v>
      </c>
    </row>
    <row r="33" spans="1:27" ht="15" customHeight="1" x14ac:dyDescent="0.2">
      <c r="A33" s="30"/>
      <c r="B33" s="12" t="s">
        <v>20</v>
      </c>
      <c r="C33" s="13"/>
      <c r="D33" s="13"/>
      <c r="E33" s="13"/>
      <c r="F33" s="13"/>
      <c r="G33" s="13">
        <v>55.817273</v>
      </c>
      <c r="H33" s="13">
        <v>36.804836999999999</v>
      </c>
      <c r="I33" s="13">
        <v>42.830528999999999</v>
      </c>
      <c r="J33" s="13">
        <v>50.104137999999999</v>
      </c>
      <c r="K33" s="13">
        <v>52.687806999999999</v>
      </c>
      <c r="L33" s="13">
        <v>67.154009000000002</v>
      </c>
      <c r="M33" s="13">
        <v>76.552886000000001</v>
      </c>
      <c r="N33" s="13">
        <v>76.075040999999999</v>
      </c>
      <c r="O33" s="13">
        <v>82.899281999999999</v>
      </c>
      <c r="P33" s="13">
        <v>121.06869</v>
      </c>
      <c r="Q33" s="13">
        <v>71.187837999999999</v>
      </c>
      <c r="R33" s="13">
        <v>97.624234999999999</v>
      </c>
      <c r="S33" s="13">
        <v>103.695494</v>
      </c>
      <c r="T33" s="13">
        <v>86.569918999999999</v>
      </c>
      <c r="U33" s="13">
        <v>106.48136100000001</v>
      </c>
      <c r="V33" s="13">
        <v>114.51925</v>
      </c>
      <c r="W33" s="13">
        <v>126.664619</v>
      </c>
      <c r="X33" s="13">
        <v>133.56131999999999</v>
      </c>
      <c r="Y33" s="13">
        <v>128.032478</v>
      </c>
      <c r="Z33" s="13">
        <v>138.254403</v>
      </c>
      <c r="AA33" s="13">
        <v>128.701604</v>
      </c>
    </row>
    <row r="34" spans="1:27" ht="15" customHeight="1" x14ac:dyDescent="0.2">
      <c r="A34" s="30"/>
      <c r="B34" s="14" t="s">
        <v>21</v>
      </c>
      <c r="C34" s="24"/>
      <c r="D34" s="24"/>
      <c r="E34" s="24"/>
      <c r="F34" s="24"/>
      <c r="G34" s="24">
        <v>322.94141999999999</v>
      </c>
      <c r="H34" s="24">
        <v>312.228767</v>
      </c>
      <c r="I34" s="24">
        <v>329.59932400000002</v>
      </c>
      <c r="J34" s="24">
        <v>346.21804500000002</v>
      </c>
      <c r="K34" s="24">
        <v>373.96672999999998</v>
      </c>
      <c r="L34" s="24">
        <v>393.93060100000002</v>
      </c>
      <c r="M34" s="24">
        <v>420.91414400000002</v>
      </c>
      <c r="N34" s="24">
        <v>445.82085999999998</v>
      </c>
      <c r="O34" s="24">
        <v>429.45778899999999</v>
      </c>
      <c r="P34" s="24">
        <v>460.907601</v>
      </c>
      <c r="Q34" s="24">
        <v>553.57936700000005</v>
      </c>
      <c r="R34" s="24">
        <v>595.94564600000001</v>
      </c>
      <c r="S34" s="24">
        <v>632.77176999999995</v>
      </c>
      <c r="T34" s="24">
        <v>748.458077</v>
      </c>
      <c r="U34" s="24">
        <v>1104.8252669999999</v>
      </c>
      <c r="V34" s="24">
        <v>1764.9235920000001</v>
      </c>
      <c r="W34" s="24">
        <v>2152.1681429999999</v>
      </c>
      <c r="X34" s="24">
        <v>2394.4029019999998</v>
      </c>
      <c r="Y34" s="24">
        <v>2440.3372979999999</v>
      </c>
      <c r="Z34" s="24">
        <v>2598.2142269999999</v>
      </c>
      <c r="AA34" s="24">
        <v>2507.1642860000002</v>
      </c>
    </row>
    <row r="35" spans="1:27" ht="15" customHeight="1" x14ac:dyDescent="0.2">
      <c r="A35" s="30"/>
      <c r="B35" s="12" t="s">
        <v>22</v>
      </c>
      <c r="C35" s="13"/>
      <c r="D35" s="13"/>
      <c r="E35" s="13"/>
      <c r="F35" s="13"/>
      <c r="G35" s="13">
        <v>26.775122</v>
      </c>
      <c r="H35" s="13">
        <v>24.924451999999999</v>
      </c>
      <c r="I35" s="13">
        <v>60.128838999999999</v>
      </c>
      <c r="J35" s="13">
        <v>102.55359799999999</v>
      </c>
      <c r="K35" s="13">
        <v>41.091287000000001</v>
      </c>
      <c r="L35" s="13">
        <v>34.793911999999999</v>
      </c>
      <c r="M35" s="13">
        <v>102.38195</v>
      </c>
      <c r="N35" s="13">
        <v>65.347277000000005</v>
      </c>
      <c r="O35" s="13">
        <v>41.750323000000002</v>
      </c>
      <c r="P35" s="13">
        <v>50.675227</v>
      </c>
      <c r="Q35" s="13">
        <v>49.071866999999997</v>
      </c>
      <c r="R35" s="13">
        <v>55.207631999999997</v>
      </c>
      <c r="S35" s="13">
        <v>63.94661</v>
      </c>
      <c r="T35" s="13">
        <v>68.455001999999993</v>
      </c>
      <c r="U35" s="13">
        <v>62.788153999999999</v>
      </c>
      <c r="V35" s="13">
        <v>52.156165000000001</v>
      </c>
      <c r="W35" s="13">
        <v>68.609393999999995</v>
      </c>
      <c r="X35" s="13">
        <v>71.641278</v>
      </c>
      <c r="Y35" s="13">
        <v>71.015726000000001</v>
      </c>
      <c r="Z35" s="13">
        <v>61.042518000000001</v>
      </c>
      <c r="AA35" s="13">
        <v>46.274600999999997</v>
      </c>
    </row>
    <row r="36" spans="1:27" ht="15" customHeight="1" x14ac:dyDescent="0.2">
      <c r="A36" s="30"/>
      <c r="B36" s="14" t="s">
        <v>23</v>
      </c>
      <c r="C36" s="24"/>
      <c r="D36" s="24"/>
      <c r="E36" s="24"/>
      <c r="F36" s="24"/>
      <c r="G36" s="24">
        <v>5.0545E-2</v>
      </c>
      <c r="H36" s="24">
        <v>4.7738000000000003E-2</v>
      </c>
      <c r="I36" s="24">
        <v>0.129444</v>
      </c>
      <c r="J36" s="24">
        <v>8.3077999999999999E-2</v>
      </c>
      <c r="K36" s="24">
        <v>0.30426500000000001</v>
      </c>
      <c r="L36" s="24">
        <v>0.35089599999999999</v>
      </c>
      <c r="M36" s="24">
        <v>0.30604799999999999</v>
      </c>
      <c r="N36" s="24">
        <v>0.14942900000000001</v>
      </c>
      <c r="O36" s="24">
        <v>0.45979399999999998</v>
      </c>
      <c r="P36" s="24">
        <v>0.15476899999999999</v>
      </c>
      <c r="Q36" s="24">
        <v>0.30745800000000001</v>
      </c>
      <c r="R36" s="24">
        <v>0.17616299999999999</v>
      </c>
      <c r="S36" s="24">
        <v>0.16403699999999999</v>
      </c>
      <c r="T36" s="24">
        <v>0.14321300000000001</v>
      </c>
      <c r="U36" s="24">
        <v>0.13746</v>
      </c>
      <c r="V36" s="24">
        <v>0.27049499999999999</v>
      </c>
      <c r="W36" s="24">
        <v>0.105341</v>
      </c>
      <c r="X36" s="24">
        <v>0.142092</v>
      </c>
      <c r="Y36" s="24">
        <v>0.54779500000000003</v>
      </c>
      <c r="Z36" s="24">
        <v>0.148232</v>
      </c>
      <c r="AA36" s="24">
        <v>8.2463999999999996E-2</v>
      </c>
    </row>
    <row r="37" spans="1:27" ht="15" customHeight="1" x14ac:dyDescent="0.2">
      <c r="A37" s="33"/>
      <c r="B37" s="25" t="s">
        <v>24</v>
      </c>
      <c r="C37" s="26"/>
      <c r="D37" s="26"/>
      <c r="E37" s="26"/>
      <c r="F37" s="26"/>
      <c r="G37" s="26">
        <f t="shared" ref="G37" si="5">G24-SUM(G25:G36)</f>
        <v>28.470901999999796</v>
      </c>
      <c r="H37" s="26">
        <f t="shared" ref="H37:W37" si="6">H24-SUM(H25:H36)</f>
        <v>28.854251000000204</v>
      </c>
      <c r="I37" s="26">
        <f t="shared" si="6"/>
        <v>33.332473000000164</v>
      </c>
      <c r="J37" s="26">
        <f t="shared" si="6"/>
        <v>32.514878000000181</v>
      </c>
      <c r="K37" s="26">
        <f t="shared" si="6"/>
        <v>38.861680000000206</v>
      </c>
      <c r="L37" s="26">
        <f t="shared" si="6"/>
        <v>39.938810999999987</v>
      </c>
      <c r="M37" s="26">
        <f t="shared" si="6"/>
        <v>43.851130000000012</v>
      </c>
      <c r="N37" s="26">
        <f t="shared" si="6"/>
        <v>45.657110999999759</v>
      </c>
      <c r="O37" s="26">
        <f t="shared" si="6"/>
        <v>43.365765999999894</v>
      </c>
      <c r="P37" s="26">
        <f t="shared" si="6"/>
        <v>44.862787000000026</v>
      </c>
      <c r="Q37" s="26">
        <f t="shared" si="6"/>
        <v>52.785482000000229</v>
      </c>
      <c r="R37" s="26">
        <f t="shared" si="6"/>
        <v>66.039689999999837</v>
      </c>
      <c r="S37" s="26">
        <f t="shared" si="6"/>
        <v>59.12178700000004</v>
      </c>
      <c r="T37" s="26">
        <f t="shared" si="6"/>
        <v>68.827852000000348</v>
      </c>
      <c r="U37" s="26">
        <f t="shared" si="6"/>
        <v>70.286738000000241</v>
      </c>
      <c r="V37" s="26">
        <f t="shared" si="6"/>
        <v>85.577942999999777</v>
      </c>
      <c r="W37" s="26">
        <f t="shared" si="6"/>
        <v>106.01781500000016</v>
      </c>
      <c r="X37" s="26">
        <f t="shared" ref="X37:AA37" si="7">X24-SUM(X25:X36)</f>
        <v>111.63510000000088</v>
      </c>
      <c r="Y37" s="26">
        <f t="shared" si="7"/>
        <v>105.98397700000032</v>
      </c>
      <c r="Z37" s="26">
        <f t="shared" si="7"/>
        <v>118.38477899999998</v>
      </c>
      <c r="AA37" s="26">
        <f t="shared" si="7"/>
        <v>118.27225399999952</v>
      </c>
    </row>
    <row r="38" spans="1:27" ht="15" customHeight="1" x14ac:dyDescent="0.2">
      <c r="A38" s="27" t="s">
        <v>26</v>
      </c>
    </row>
    <row r="39" spans="1:27" ht="15" customHeight="1" x14ac:dyDescent="0.2">
      <c r="A39" s="27" t="s">
        <v>27</v>
      </c>
    </row>
    <row r="40" spans="1:27" ht="15" customHeight="1" x14ac:dyDescent="0.2">
      <c r="A40" s="27" t="s">
        <v>28</v>
      </c>
    </row>
    <row r="41" spans="1:27" ht="15" customHeight="1" x14ac:dyDescent="0.2">
      <c r="A41" s="27" t="s">
        <v>3</v>
      </c>
    </row>
    <row r="42" spans="1:27" ht="15" customHeight="1" x14ac:dyDescent="0.2">
      <c r="A42" s="27" t="s">
        <v>29</v>
      </c>
    </row>
    <row r="43" spans="1:27" ht="15" customHeight="1" x14ac:dyDescent="0.2">
      <c r="A43" s="27" t="s">
        <v>30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2" manualBreakCount="2">
    <brk id="9" max="1048575" man="1"/>
    <brk id="1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0A96-1C91-4B64-AA0F-BA7C39E02AD3}">
  <sheetPr>
    <tabColor theme="2" tint="-9.9978637043366805E-2"/>
  </sheetPr>
  <dimension ref="A1:AA59"/>
  <sheetViews>
    <sheetView showGridLines="0" zoomScaleNormal="100" workbookViewId="0">
      <pane xSplit="2" ySplit="3" topLeftCell="C4" activePane="bottomRight" state="frozen"/>
      <selection activeCell="A49" sqref="A49"/>
      <selection pane="topRight" activeCell="A49" sqref="A49"/>
      <selection pane="bottomLeft" activeCell="A49" sqref="A49"/>
      <selection pane="bottomRight" activeCell="A53" sqref="A53"/>
    </sheetView>
  </sheetViews>
  <sheetFormatPr baseColWidth="10" defaultColWidth="11.25" defaultRowHeight="14.25" x14ac:dyDescent="0.2"/>
  <cols>
    <col min="1" max="1" width="16.125" customWidth="1"/>
    <col min="2" max="2" width="59.875" style="28" customWidth="1"/>
    <col min="3" max="5" width="9.75" customWidth="1"/>
    <col min="6" max="21" width="10.625" customWidth="1"/>
    <col min="23" max="23" width="10.625" customWidth="1"/>
  </cols>
  <sheetData>
    <row r="1" spans="1:27" s="3" customFormat="1" ht="34.9" customHeight="1" x14ac:dyDescent="0.25">
      <c r="A1" s="1" t="str">
        <f>CONCATENATE("Commercio estero svizzero per gruppi di merci (genere delle merci), 1998-",LARGE(C3:AAA3,1))</f>
        <v>Commercio estero svizzero per gruppi di merci (genere delle merci), 1998-2022</v>
      </c>
      <c r="B1" s="2"/>
    </row>
    <row r="2" spans="1:27" ht="25.15" customHeight="1" x14ac:dyDescent="0.2">
      <c r="A2" s="29" t="s">
        <v>4</v>
      </c>
      <c r="B2" s="29"/>
    </row>
    <row r="3" spans="1:27" s="8" customFormat="1" ht="15" customHeight="1" x14ac:dyDescent="0.2">
      <c r="A3" s="4" t="s">
        <v>5</v>
      </c>
      <c r="B3" s="5" t="s">
        <v>6</v>
      </c>
      <c r="C3" s="6">
        <v>1998</v>
      </c>
      <c r="D3" s="6">
        <v>1999</v>
      </c>
      <c r="E3" s="6">
        <v>2000</v>
      </c>
      <c r="F3" s="6">
        <v>2001</v>
      </c>
      <c r="G3" s="6" t="s">
        <v>0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6">
        <v>2010</v>
      </c>
      <c r="P3" s="6">
        <v>2011</v>
      </c>
      <c r="Q3" s="6" t="s">
        <v>1</v>
      </c>
      <c r="R3" s="6" t="s">
        <v>2</v>
      </c>
      <c r="S3" s="6">
        <v>2014</v>
      </c>
      <c r="T3" s="6">
        <v>2015</v>
      </c>
      <c r="U3" s="6">
        <v>2016</v>
      </c>
      <c r="V3" s="7">
        <v>2017</v>
      </c>
      <c r="W3" s="7">
        <v>2018</v>
      </c>
      <c r="X3" s="7">
        <v>2019</v>
      </c>
      <c r="Y3" s="7">
        <v>2020</v>
      </c>
      <c r="Z3" s="7">
        <v>2021</v>
      </c>
      <c r="AA3" s="7">
        <v>2022</v>
      </c>
    </row>
    <row r="4" spans="1:27" s="11" customFormat="1" ht="15" customHeight="1" x14ac:dyDescent="0.2">
      <c r="A4" s="30" t="s">
        <v>31</v>
      </c>
      <c r="B4" s="9" t="s">
        <v>8</v>
      </c>
      <c r="C4" s="10">
        <v>115846.519577</v>
      </c>
      <c r="D4" s="10">
        <v>120056.99613100001</v>
      </c>
      <c r="E4" s="10">
        <v>139402.17031700001</v>
      </c>
      <c r="F4" s="10">
        <v>141889.28148000001</v>
      </c>
      <c r="G4" s="10">
        <v>135893.926484</v>
      </c>
      <c r="H4" s="10">
        <v>134986.73026800001</v>
      </c>
      <c r="I4" s="10">
        <v>143996.15866099999</v>
      </c>
      <c r="J4" s="10">
        <v>157544.48258000001</v>
      </c>
      <c r="K4" s="10">
        <v>177148.13928</v>
      </c>
      <c r="L4" s="10">
        <v>193216.287751</v>
      </c>
      <c r="M4" s="10">
        <v>197520.477897</v>
      </c>
      <c r="N4" s="10">
        <v>168998.16422999999</v>
      </c>
      <c r="O4" s="10">
        <v>183436.22887299999</v>
      </c>
      <c r="P4" s="10">
        <v>184539.793744</v>
      </c>
      <c r="Q4" s="10">
        <v>277543.67051299999</v>
      </c>
      <c r="R4" s="10">
        <v>298394.29561299999</v>
      </c>
      <c r="S4" s="10">
        <v>252504.85761100001</v>
      </c>
      <c r="T4" s="10">
        <v>243771.93191700001</v>
      </c>
      <c r="U4" s="10">
        <v>266137.15987700003</v>
      </c>
      <c r="V4" s="10">
        <v>265571.54229399998</v>
      </c>
      <c r="W4" s="10">
        <v>273389.09012399998</v>
      </c>
      <c r="X4" s="10">
        <v>276058.11602000002</v>
      </c>
      <c r="Y4" s="10">
        <v>273766.95955999999</v>
      </c>
      <c r="Z4" s="10">
        <v>296503.93036400003</v>
      </c>
      <c r="AA4" s="10">
        <v>341005.01378600002</v>
      </c>
    </row>
    <row r="5" spans="1:27" s="11" customFormat="1" ht="15" customHeight="1" x14ac:dyDescent="0.2">
      <c r="A5" s="30"/>
      <c r="B5" s="12" t="s">
        <v>9</v>
      </c>
      <c r="C5" s="13">
        <v>7777.2200810000004</v>
      </c>
      <c r="D5" s="13">
        <v>5639.4370760000002</v>
      </c>
      <c r="E5" s="13">
        <v>9428.2661740000003</v>
      </c>
      <c r="F5" s="13">
        <v>10243.068439000001</v>
      </c>
      <c r="G5" s="13">
        <v>6514.7672350000003</v>
      </c>
      <c r="H5" s="13">
        <v>5202.920427</v>
      </c>
      <c r="I5" s="13">
        <v>5698.2059079999999</v>
      </c>
      <c r="J5" s="13">
        <v>6499.6228549999996</v>
      </c>
      <c r="K5" s="13">
        <v>10181.490851</v>
      </c>
      <c r="L5" s="13">
        <v>7292.3803680000001</v>
      </c>
      <c r="M5" s="13">
        <v>8762.1748339999995</v>
      </c>
      <c r="N5" s="13">
        <v>7418.6977660000002</v>
      </c>
      <c r="O5" s="13">
        <v>7715.084621</v>
      </c>
      <c r="P5" s="13">
        <v>8616.8246400000007</v>
      </c>
      <c r="Q5" s="13">
        <v>99128.631183999998</v>
      </c>
      <c r="R5" s="13">
        <v>118645.361162</v>
      </c>
      <c r="S5" s="13">
        <v>72136.436373999997</v>
      </c>
      <c r="T5" s="13">
        <v>75072.146802999996</v>
      </c>
      <c r="U5" s="13">
        <v>90358.116144</v>
      </c>
      <c r="V5" s="13">
        <v>77690.819069999998</v>
      </c>
      <c r="W5" s="13">
        <v>68915.986793000004</v>
      </c>
      <c r="X5" s="13">
        <v>68468.662236999997</v>
      </c>
      <c r="Y5" s="13">
        <v>89768.710493000006</v>
      </c>
      <c r="Z5" s="13">
        <v>93434.325238000005</v>
      </c>
      <c r="AA5" s="13">
        <v>104349.554792</v>
      </c>
    </row>
    <row r="6" spans="1:27" s="11" customFormat="1" ht="15" customHeight="1" x14ac:dyDescent="0.2">
      <c r="A6" s="30"/>
      <c r="B6" s="14" t="s">
        <v>10</v>
      </c>
      <c r="C6" s="15">
        <v>1203.564118</v>
      </c>
      <c r="D6" s="15">
        <v>1001.961711</v>
      </c>
      <c r="E6" s="15">
        <v>1358.5830490000001</v>
      </c>
      <c r="F6" s="15">
        <v>1594.2342060000001</v>
      </c>
      <c r="G6" s="15">
        <v>1172.101443</v>
      </c>
      <c r="H6" s="15">
        <v>1188.342652</v>
      </c>
      <c r="I6" s="15">
        <v>1311.430141</v>
      </c>
      <c r="J6" s="15">
        <v>1950.5869720000001</v>
      </c>
      <c r="K6" s="15">
        <v>1556.3084040000001</v>
      </c>
      <c r="L6" s="15">
        <v>2346.0757050000002</v>
      </c>
      <c r="M6" s="15">
        <v>1874.6686259999999</v>
      </c>
      <c r="N6" s="15">
        <v>1392.502522</v>
      </c>
      <c r="O6" s="15">
        <v>1730.2730100000001</v>
      </c>
      <c r="P6" s="15">
        <v>1535.1025870000001</v>
      </c>
      <c r="Q6" s="15">
        <v>1633.985635</v>
      </c>
      <c r="R6" s="15">
        <v>2106.8272189999998</v>
      </c>
      <c r="S6" s="15">
        <v>1763.7418150000001</v>
      </c>
      <c r="T6" s="15">
        <v>2307.6775520000001</v>
      </c>
      <c r="U6" s="15">
        <v>2236.965772</v>
      </c>
      <c r="V6" s="15">
        <v>2106.9604290000002</v>
      </c>
      <c r="W6" s="15">
        <v>2624.3047900000001</v>
      </c>
      <c r="X6" s="15">
        <v>2439.323695</v>
      </c>
      <c r="Y6" s="15">
        <v>1685.957461</v>
      </c>
      <c r="Z6" s="15">
        <v>1750.9699129999999</v>
      </c>
      <c r="AA6" s="15">
        <v>1850.8503539999999</v>
      </c>
    </row>
    <row r="7" spans="1:27" s="11" customFormat="1" ht="15" customHeight="1" x14ac:dyDescent="0.2">
      <c r="A7" s="30"/>
      <c r="B7" s="16" t="s">
        <v>11</v>
      </c>
      <c r="C7" s="13">
        <f t="shared" ref="C7:AA7" si="0">C4-C5-C6</f>
        <v>106865.735378</v>
      </c>
      <c r="D7" s="13">
        <f t="shared" si="0"/>
        <v>113415.59734400001</v>
      </c>
      <c r="E7" s="13">
        <f t="shared" si="0"/>
        <v>128615.32109400001</v>
      </c>
      <c r="F7" s="13">
        <f t="shared" si="0"/>
        <v>130051.97883500002</v>
      </c>
      <c r="G7" s="13">
        <f t="shared" si="0"/>
        <v>128207.05780599998</v>
      </c>
      <c r="H7" s="13">
        <f t="shared" si="0"/>
        <v>128595.467189</v>
      </c>
      <c r="I7" s="13">
        <f t="shared" si="0"/>
        <v>136986.522612</v>
      </c>
      <c r="J7" s="13">
        <f t="shared" si="0"/>
        <v>149094.27275300003</v>
      </c>
      <c r="K7" s="13">
        <f t="shared" si="0"/>
        <v>165410.34002499998</v>
      </c>
      <c r="L7" s="13">
        <f t="shared" si="0"/>
        <v>183577.83167799999</v>
      </c>
      <c r="M7" s="13">
        <f t="shared" si="0"/>
        <v>186883.634437</v>
      </c>
      <c r="N7" s="13">
        <f t="shared" si="0"/>
        <v>160186.963942</v>
      </c>
      <c r="O7" s="13">
        <f t="shared" si="0"/>
        <v>173990.87124199999</v>
      </c>
      <c r="P7" s="13">
        <f t="shared" si="0"/>
        <v>174387.86651699999</v>
      </c>
      <c r="Q7" s="13">
        <f t="shared" si="0"/>
        <v>176781.053694</v>
      </c>
      <c r="R7" s="13">
        <f t="shared" si="0"/>
        <v>177642.10723200001</v>
      </c>
      <c r="S7" s="13">
        <f t="shared" si="0"/>
        <v>178604.67942200004</v>
      </c>
      <c r="T7" s="13">
        <f t="shared" si="0"/>
        <v>166392.10756200002</v>
      </c>
      <c r="U7" s="13">
        <f t="shared" si="0"/>
        <v>173542.07796100003</v>
      </c>
      <c r="V7" s="13">
        <f t="shared" si="0"/>
        <v>185773.76279499999</v>
      </c>
      <c r="W7" s="13">
        <f t="shared" si="0"/>
        <v>201848.79854099997</v>
      </c>
      <c r="X7" s="13">
        <f t="shared" si="0"/>
        <v>205150.13008800001</v>
      </c>
      <c r="Y7" s="13">
        <f t="shared" si="0"/>
        <v>182312.29160599998</v>
      </c>
      <c r="Z7" s="13">
        <f t="shared" si="0"/>
        <v>201318.635213</v>
      </c>
      <c r="AA7" s="13">
        <f t="shared" si="0"/>
        <v>234804.60864000005</v>
      </c>
    </row>
    <row r="8" spans="1:27" s="11" customFormat="1" ht="15" customHeight="1" x14ac:dyDescent="0.2">
      <c r="A8" s="30"/>
      <c r="B8" s="14" t="s">
        <v>12</v>
      </c>
      <c r="C8" s="15">
        <v>1818.2940840000001</v>
      </c>
      <c r="D8" s="15">
        <v>1480.424424</v>
      </c>
      <c r="E8" s="15">
        <v>1838.78682</v>
      </c>
      <c r="F8" s="15">
        <v>1830.3233250000001</v>
      </c>
      <c r="G8" s="15">
        <v>3336.3192840000002</v>
      </c>
      <c r="H8" s="15">
        <v>2774.585971</v>
      </c>
      <c r="I8" s="15">
        <v>2868.2689180000002</v>
      </c>
      <c r="J8" s="15">
        <v>3227.997327</v>
      </c>
      <c r="K8" s="15">
        <v>3711.9963010000001</v>
      </c>
      <c r="L8" s="15">
        <v>4268.9110529999998</v>
      </c>
      <c r="M8" s="15">
        <v>5071.4516050000002</v>
      </c>
      <c r="N8" s="15">
        <v>4670.025232</v>
      </c>
      <c r="O8" s="15">
        <v>7295.7209229999999</v>
      </c>
      <c r="P8" s="15">
        <v>8313.8434130000005</v>
      </c>
      <c r="Q8" s="15">
        <v>8653.2810069999996</v>
      </c>
      <c r="R8" s="15">
        <v>8363.1898079999992</v>
      </c>
      <c r="S8" s="15">
        <v>8860.5472590000008</v>
      </c>
      <c r="T8" s="15">
        <v>9808.8966380000002</v>
      </c>
      <c r="U8" s="15">
        <v>9027.4391049999995</v>
      </c>
      <c r="V8" s="15">
        <v>11376.329755999999</v>
      </c>
      <c r="W8" s="15">
        <v>16014.820296</v>
      </c>
      <c r="X8" s="15">
        <v>16581.850101</v>
      </c>
      <c r="Y8" s="15">
        <v>7571.2870549999998</v>
      </c>
      <c r="Z8" s="15">
        <v>7805.6922569999997</v>
      </c>
      <c r="AA8" s="15">
        <v>8727.1406439999992</v>
      </c>
    </row>
    <row r="9" spans="1:27" s="11" customFormat="1" ht="15" customHeight="1" x14ac:dyDescent="0.2">
      <c r="A9" s="30"/>
      <c r="B9" s="17" t="s">
        <v>13</v>
      </c>
      <c r="C9" s="18">
        <v>4429.214833</v>
      </c>
      <c r="D9" s="18">
        <v>4593.716367</v>
      </c>
      <c r="E9" s="18">
        <v>5025.4409269999996</v>
      </c>
      <c r="F9" s="18">
        <v>4867.8516120000004</v>
      </c>
      <c r="G9" s="18">
        <v>4751.6114029999999</v>
      </c>
      <c r="H9" s="18">
        <v>4748.2298989999999</v>
      </c>
      <c r="I9" s="18">
        <v>4900.9592629999997</v>
      </c>
      <c r="J9" s="18">
        <v>5049.4926539999997</v>
      </c>
      <c r="K9" s="18">
        <v>5330.028722</v>
      </c>
      <c r="L9" s="18">
        <v>5665.8081039999997</v>
      </c>
      <c r="M9" s="18">
        <v>5646.2029990000001</v>
      </c>
      <c r="N9" s="18">
        <v>4950.0539070000004</v>
      </c>
      <c r="O9" s="18">
        <v>4980.698633</v>
      </c>
      <c r="P9" s="18">
        <v>4582.6557570000004</v>
      </c>
      <c r="Q9" s="18">
        <v>4333.9014079999997</v>
      </c>
      <c r="R9" s="18">
        <v>4309.6860800000004</v>
      </c>
      <c r="S9" s="18">
        <v>4243.7898160000004</v>
      </c>
      <c r="T9" s="18">
        <v>3781.763281</v>
      </c>
      <c r="U9" s="18">
        <v>3780.632834</v>
      </c>
      <c r="V9" s="18">
        <v>3792.6626889999998</v>
      </c>
      <c r="W9" s="18">
        <v>3893.580289</v>
      </c>
      <c r="X9" s="18">
        <v>3960.1463589999998</v>
      </c>
      <c r="Y9" s="18">
        <v>3440.1102940000001</v>
      </c>
      <c r="Z9" s="18">
        <v>3609.7275920000002</v>
      </c>
      <c r="AA9" s="18">
        <v>4033.8787560000001</v>
      </c>
    </row>
    <row r="10" spans="1:27" s="11" customFormat="1" ht="15" customHeight="1" x14ac:dyDescent="0.2">
      <c r="A10" s="30"/>
      <c r="B10" s="14" t="s">
        <v>14</v>
      </c>
      <c r="C10" s="15">
        <v>6679.2486470000003</v>
      </c>
      <c r="D10" s="15">
        <v>6951.5214120000001</v>
      </c>
      <c r="E10" s="15">
        <v>7197.4186710000004</v>
      </c>
      <c r="F10" s="15">
        <v>7268.8500569999997</v>
      </c>
      <c r="G10" s="15">
        <v>7252.6194189999997</v>
      </c>
      <c r="H10" s="15">
        <v>7557.0751499999997</v>
      </c>
      <c r="I10" s="15">
        <v>7584.5186750000003</v>
      </c>
      <c r="J10" s="15">
        <v>7999.6006010000001</v>
      </c>
      <c r="K10" s="15">
        <v>8623.9328229999992</v>
      </c>
      <c r="L10" s="15">
        <v>9607.4564869999995</v>
      </c>
      <c r="M10" s="15">
        <v>10318.617108</v>
      </c>
      <c r="N10" s="15">
        <v>9809.9056340000006</v>
      </c>
      <c r="O10" s="15">
        <v>9770.3657010000006</v>
      </c>
      <c r="P10" s="15">
        <v>9661.3796729999995</v>
      </c>
      <c r="Q10" s="15">
        <v>9661.7141969999993</v>
      </c>
      <c r="R10" s="15">
        <v>10115.815644</v>
      </c>
      <c r="S10" s="15">
        <v>10232.811503999999</v>
      </c>
      <c r="T10" s="15">
        <v>9845.8300899999995</v>
      </c>
      <c r="U10" s="15">
        <v>10131.575156999999</v>
      </c>
      <c r="V10" s="15">
        <v>10589.939938</v>
      </c>
      <c r="W10" s="15">
        <v>10861.798473999999</v>
      </c>
      <c r="X10" s="15">
        <v>10784.285647000001</v>
      </c>
      <c r="Y10" s="15">
        <v>11140.456038</v>
      </c>
      <c r="Z10" s="15">
        <v>12028.767768</v>
      </c>
      <c r="AA10" s="15">
        <v>12791.167633999999</v>
      </c>
    </row>
    <row r="11" spans="1:27" s="11" customFormat="1" ht="15" customHeight="1" x14ac:dyDescent="0.2">
      <c r="A11" s="30"/>
      <c r="B11" s="17" t="s">
        <v>15</v>
      </c>
      <c r="C11" s="18">
        <v>24656.909423000001</v>
      </c>
      <c r="D11" s="18">
        <v>26966.068895</v>
      </c>
      <c r="E11" s="18">
        <v>31583.172847000002</v>
      </c>
      <c r="F11" s="18">
        <v>29583.404976999998</v>
      </c>
      <c r="G11" s="18">
        <v>26336.720785000001</v>
      </c>
      <c r="H11" s="18">
        <v>26009.598148000001</v>
      </c>
      <c r="I11" s="18">
        <v>27659.736529999998</v>
      </c>
      <c r="J11" s="18">
        <v>29972.312408999998</v>
      </c>
      <c r="K11" s="18">
        <v>32017.688407000001</v>
      </c>
      <c r="L11" s="18">
        <v>35118.314488999997</v>
      </c>
      <c r="M11" s="18">
        <v>35611.193874999997</v>
      </c>
      <c r="N11" s="18">
        <v>29249.587726999998</v>
      </c>
      <c r="O11" s="18">
        <v>31437.71614</v>
      </c>
      <c r="P11" s="18">
        <v>30680.088277999999</v>
      </c>
      <c r="Q11" s="18">
        <v>29364.861349999999</v>
      </c>
      <c r="R11" s="18">
        <v>30237.096075000001</v>
      </c>
      <c r="S11" s="18">
        <v>30347.202879</v>
      </c>
      <c r="T11" s="18">
        <v>28481.043666000001</v>
      </c>
      <c r="U11" s="18">
        <v>28653.23575</v>
      </c>
      <c r="V11" s="18">
        <v>30393.308163999998</v>
      </c>
      <c r="W11" s="18">
        <v>32079.273439000001</v>
      </c>
      <c r="X11" s="18">
        <v>32002.188013999999</v>
      </c>
      <c r="Y11" s="18">
        <v>29969.643652999999</v>
      </c>
      <c r="Z11" s="18">
        <v>32819.909011000003</v>
      </c>
      <c r="AA11" s="18">
        <v>36283.118031999998</v>
      </c>
    </row>
    <row r="12" spans="1:27" s="11" customFormat="1" ht="15" customHeight="1" x14ac:dyDescent="0.2">
      <c r="A12" s="30"/>
      <c r="B12" s="14" t="s">
        <v>16</v>
      </c>
      <c r="C12" s="15">
        <v>2466.3542090000001</v>
      </c>
      <c r="D12" s="15">
        <v>2571.7752930000001</v>
      </c>
      <c r="E12" s="15">
        <v>2800.7447139999999</v>
      </c>
      <c r="F12" s="15">
        <v>2830.3644009999998</v>
      </c>
      <c r="G12" s="15">
        <v>2831.2064030000001</v>
      </c>
      <c r="H12" s="15">
        <v>2987.607947</v>
      </c>
      <c r="I12" s="15">
        <v>3250.404978</v>
      </c>
      <c r="J12" s="15">
        <v>3454.2999159999999</v>
      </c>
      <c r="K12" s="15">
        <v>3833.8325709999999</v>
      </c>
      <c r="L12" s="15">
        <v>4357.0613219999996</v>
      </c>
      <c r="M12" s="15">
        <v>4466.5892350000004</v>
      </c>
      <c r="N12" s="15">
        <v>3896.1210759999999</v>
      </c>
      <c r="O12" s="15">
        <v>4123.9919110000001</v>
      </c>
      <c r="P12" s="15">
        <v>4103.381582</v>
      </c>
      <c r="Q12" s="15">
        <v>4057.9907929999999</v>
      </c>
      <c r="R12" s="15">
        <v>4212.2622600000004</v>
      </c>
      <c r="S12" s="15">
        <v>4275.5393690000001</v>
      </c>
      <c r="T12" s="15">
        <v>3910.5532629999998</v>
      </c>
      <c r="U12" s="15">
        <v>4076.1992919999998</v>
      </c>
      <c r="V12" s="15">
        <v>4327.0549899999996</v>
      </c>
      <c r="W12" s="15">
        <v>4637.233099</v>
      </c>
      <c r="X12" s="15">
        <v>4473.119807</v>
      </c>
      <c r="Y12" s="15">
        <v>4257.0408079999997</v>
      </c>
      <c r="Z12" s="15">
        <v>5036.7035740000001</v>
      </c>
      <c r="AA12" s="15">
        <v>5345.371247</v>
      </c>
    </row>
    <row r="13" spans="1:27" s="11" customFormat="1" ht="15" customHeight="1" x14ac:dyDescent="0.2">
      <c r="A13" s="30"/>
      <c r="B13" s="17" t="s">
        <v>17</v>
      </c>
      <c r="C13" s="18">
        <v>9517.1110779999999</v>
      </c>
      <c r="D13" s="18">
        <v>9107.6608250000008</v>
      </c>
      <c r="E13" s="18">
        <v>10735.089039</v>
      </c>
      <c r="F13" s="18">
        <v>10327.653586</v>
      </c>
      <c r="G13" s="18">
        <v>9417.9514959999997</v>
      </c>
      <c r="H13" s="18">
        <v>9789.9323069999991</v>
      </c>
      <c r="I13" s="18">
        <v>11571.910076</v>
      </c>
      <c r="J13" s="18">
        <v>12367.154066999999</v>
      </c>
      <c r="K13" s="18">
        <v>15518.988759</v>
      </c>
      <c r="L13" s="18">
        <v>18476.843395</v>
      </c>
      <c r="M13" s="18">
        <v>18088.797789</v>
      </c>
      <c r="N13" s="18">
        <v>12323.081652999999</v>
      </c>
      <c r="O13" s="18">
        <v>14378.670301</v>
      </c>
      <c r="P13" s="18">
        <v>14715.486998</v>
      </c>
      <c r="Q13" s="18">
        <v>13810.860551</v>
      </c>
      <c r="R13" s="18">
        <v>14119.49217</v>
      </c>
      <c r="S13" s="18">
        <v>14395.250033</v>
      </c>
      <c r="T13" s="18">
        <v>12887.188865</v>
      </c>
      <c r="U13" s="18">
        <v>12996.550628999999</v>
      </c>
      <c r="V13" s="18">
        <v>14481.090286000001</v>
      </c>
      <c r="W13" s="18">
        <v>15906.521852</v>
      </c>
      <c r="X13" s="18">
        <v>14942.317912</v>
      </c>
      <c r="Y13" s="18">
        <v>13000.384447</v>
      </c>
      <c r="Z13" s="18">
        <v>16353.043363999999</v>
      </c>
      <c r="AA13" s="18">
        <v>18797.604459999999</v>
      </c>
    </row>
    <row r="14" spans="1:27" s="11" customFormat="1" ht="15" customHeight="1" x14ac:dyDescent="0.2">
      <c r="A14" s="30"/>
      <c r="B14" s="14" t="s">
        <v>18</v>
      </c>
      <c r="C14" s="15">
        <v>1356.1142319999999</v>
      </c>
      <c r="D14" s="15">
        <v>1308.1857580000001</v>
      </c>
      <c r="E14" s="15">
        <v>1621.637033</v>
      </c>
      <c r="F14" s="15">
        <v>1636.0595189999999</v>
      </c>
      <c r="G14" s="15">
        <v>1938.126397</v>
      </c>
      <c r="H14" s="15">
        <v>1860.1287930000001</v>
      </c>
      <c r="I14" s="15">
        <v>2015.193974</v>
      </c>
      <c r="J14" s="15">
        <v>2038.4013829999999</v>
      </c>
      <c r="K14" s="15">
        <v>2244.4616120000001</v>
      </c>
      <c r="L14" s="15">
        <v>2536.226498</v>
      </c>
      <c r="M14" s="15">
        <v>2764.2826260000002</v>
      </c>
      <c r="N14" s="15">
        <v>2224.8377409999998</v>
      </c>
      <c r="O14" s="15">
        <v>2643.431572</v>
      </c>
      <c r="P14" s="15">
        <v>3007.5835870000001</v>
      </c>
      <c r="Q14" s="15">
        <v>3358.1708870000002</v>
      </c>
      <c r="R14" s="15">
        <v>3481.518963</v>
      </c>
      <c r="S14" s="15">
        <v>3752.1760290000002</v>
      </c>
      <c r="T14" s="15">
        <v>3847.1993560000001</v>
      </c>
      <c r="U14" s="15">
        <v>3862.6393069999999</v>
      </c>
      <c r="V14" s="15">
        <v>3544.7138409999998</v>
      </c>
      <c r="W14" s="15">
        <v>4007.291365</v>
      </c>
      <c r="X14" s="15">
        <v>3788.5020279999999</v>
      </c>
      <c r="Y14" s="15">
        <v>2612.5478800000001</v>
      </c>
      <c r="Z14" s="15">
        <v>3276.783508</v>
      </c>
      <c r="AA14" s="15">
        <v>3571.3286830000002</v>
      </c>
    </row>
    <row r="15" spans="1:27" s="11" customFormat="1" ht="15" customHeight="1" x14ac:dyDescent="0.2">
      <c r="A15" s="30"/>
      <c r="B15" s="17" t="s">
        <v>19</v>
      </c>
      <c r="C15" s="18">
        <v>17796.678013000001</v>
      </c>
      <c r="D15" s="18">
        <v>19322.099574</v>
      </c>
      <c r="E15" s="18">
        <v>21898.501767999998</v>
      </c>
      <c r="F15" s="18">
        <v>26256.276516999998</v>
      </c>
      <c r="G15" s="18">
        <v>27439.381391999999</v>
      </c>
      <c r="H15" s="18">
        <v>27489.354796</v>
      </c>
      <c r="I15" s="18">
        <v>29606.727514999999</v>
      </c>
      <c r="J15" s="18">
        <v>32796.459253000001</v>
      </c>
      <c r="K15" s="18">
        <v>35784.871232999998</v>
      </c>
      <c r="L15" s="18">
        <v>41259.756333999998</v>
      </c>
      <c r="M15" s="18">
        <v>38272.428762000003</v>
      </c>
      <c r="N15" s="18">
        <v>34963.835403999998</v>
      </c>
      <c r="O15" s="18">
        <v>37786.693558999999</v>
      </c>
      <c r="P15" s="18">
        <v>37434.921635999999</v>
      </c>
      <c r="Q15" s="18">
        <v>39368.585587000001</v>
      </c>
      <c r="R15" s="18">
        <v>41848.723040999997</v>
      </c>
      <c r="S15" s="18">
        <v>42945.437990999999</v>
      </c>
      <c r="T15" s="18">
        <v>38768.975272000003</v>
      </c>
      <c r="U15" s="18">
        <v>43627.007518999999</v>
      </c>
      <c r="V15" s="18">
        <v>46741.110707</v>
      </c>
      <c r="W15" s="18">
        <v>50159.024527000001</v>
      </c>
      <c r="X15" s="18">
        <v>52704.699062</v>
      </c>
      <c r="Y15" s="18">
        <v>51271.897189000003</v>
      </c>
      <c r="Z15" s="18">
        <v>54994.784175000001</v>
      </c>
      <c r="AA15" s="18">
        <v>65116.570971000001</v>
      </c>
    </row>
    <row r="16" spans="1:27" s="11" customFormat="1" ht="15" customHeight="1" x14ac:dyDescent="0.2">
      <c r="A16" s="30"/>
      <c r="B16" s="14" t="s">
        <v>20</v>
      </c>
      <c r="C16" s="15">
        <v>3541.5444980000002</v>
      </c>
      <c r="D16" s="15">
        <v>3956.8254809999999</v>
      </c>
      <c r="E16" s="15">
        <v>4435.6279109999996</v>
      </c>
      <c r="F16" s="15">
        <v>4547.6399929999998</v>
      </c>
      <c r="G16" s="15">
        <v>4585.6472000000003</v>
      </c>
      <c r="H16" s="15">
        <v>4463.283727</v>
      </c>
      <c r="I16" s="15">
        <v>4882.3855059999996</v>
      </c>
      <c r="J16" s="15">
        <v>5373.5928039999999</v>
      </c>
      <c r="K16" s="15">
        <v>6048.8624419999996</v>
      </c>
      <c r="L16" s="15">
        <v>6722.8456839999999</v>
      </c>
      <c r="M16" s="15">
        <v>7100.8838919999998</v>
      </c>
      <c r="N16" s="15">
        <v>6447.0592230000002</v>
      </c>
      <c r="O16" s="15">
        <v>6772.8968910000003</v>
      </c>
      <c r="P16" s="15">
        <v>6426.1905049999996</v>
      </c>
      <c r="Q16" s="15">
        <v>6630.7852979999998</v>
      </c>
      <c r="R16" s="15">
        <v>7030.9174549999998</v>
      </c>
      <c r="S16" s="15">
        <v>7273.8930719999998</v>
      </c>
      <c r="T16" s="15">
        <v>7104.8336600000002</v>
      </c>
      <c r="U16" s="15">
        <v>7412.7243189999999</v>
      </c>
      <c r="V16" s="15">
        <v>7706.3998730000003</v>
      </c>
      <c r="W16" s="15">
        <v>8232.9167039999993</v>
      </c>
      <c r="X16" s="15">
        <v>8435.9870150000006</v>
      </c>
      <c r="Y16" s="15">
        <v>7857.0035619999999</v>
      </c>
      <c r="Z16" s="15">
        <v>8432.8541139999998</v>
      </c>
      <c r="AA16" s="15">
        <v>8914.7963450000007</v>
      </c>
    </row>
    <row r="17" spans="1:27" s="11" customFormat="1" ht="15" customHeight="1" x14ac:dyDescent="0.2">
      <c r="A17" s="30"/>
      <c r="B17" s="17" t="s">
        <v>21</v>
      </c>
      <c r="C17" s="18">
        <v>8603.8634320000001</v>
      </c>
      <c r="D17" s="18">
        <v>8521.4029210000008</v>
      </c>
      <c r="E17" s="18">
        <v>8905.1850240000003</v>
      </c>
      <c r="F17" s="18">
        <v>8993.3985890000004</v>
      </c>
      <c r="G17" s="18">
        <v>8714.7387149999995</v>
      </c>
      <c r="H17" s="18">
        <v>8611.5396820000005</v>
      </c>
      <c r="I17" s="18">
        <v>8699.2620760000009</v>
      </c>
      <c r="J17" s="18">
        <v>8846.2019610000007</v>
      </c>
      <c r="K17" s="18">
        <v>9391.9920120000006</v>
      </c>
      <c r="L17" s="18">
        <v>10040.425737</v>
      </c>
      <c r="M17" s="18">
        <v>10040.122554</v>
      </c>
      <c r="N17" s="18">
        <v>9041.6251790000006</v>
      </c>
      <c r="O17" s="18">
        <v>8956.2509950000003</v>
      </c>
      <c r="P17" s="18">
        <v>8879.8073710000008</v>
      </c>
      <c r="Q17" s="18">
        <v>8718.0507419999994</v>
      </c>
      <c r="R17" s="18">
        <v>8903.9588930000009</v>
      </c>
      <c r="S17" s="18">
        <v>9247.0134849999995</v>
      </c>
      <c r="T17" s="18">
        <v>8826.4502620000003</v>
      </c>
      <c r="U17" s="18">
        <v>9515.8927939999994</v>
      </c>
      <c r="V17" s="18">
        <v>10550.016540000001</v>
      </c>
      <c r="W17" s="18">
        <v>11662.009402</v>
      </c>
      <c r="X17" s="18">
        <v>11974.840131999999</v>
      </c>
      <c r="Y17" s="18">
        <v>12350.088218000001</v>
      </c>
      <c r="Z17" s="18">
        <v>12483.731543</v>
      </c>
      <c r="AA17" s="18">
        <v>12729.356655</v>
      </c>
    </row>
    <row r="18" spans="1:27" s="11" customFormat="1" ht="15" customHeight="1" x14ac:dyDescent="0.2">
      <c r="A18" s="30"/>
      <c r="B18" s="14" t="s">
        <v>22</v>
      </c>
      <c r="C18" s="15">
        <v>12282.917114</v>
      </c>
      <c r="D18" s="15">
        <v>14422.180773</v>
      </c>
      <c r="E18" s="15">
        <v>14903.246902999999</v>
      </c>
      <c r="F18" s="15">
        <v>14163.045776000001</v>
      </c>
      <c r="G18" s="15">
        <v>13713.754139999999</v>
      </c>
      <c r="H18" s="15">
        <v>14204.106463</v>
      </c>
      <c r="I18" s="15">
        <v>14349.808665</v>
      </c>
      <c r="J18" s="15">
        <v>14333.217076000001</v>
      </c>
      <c r="K18" s="15">
        <v>15494.941448</v>
      </c>
      <c r="L18" s="15">
        <v>17098.414645000001</v>
      </c>
      <c r="M18" s="15">
        <v>16749.674245999999</v>
      </c>
      <c r="N18" s="15">
        <v>14961.138913999999</v>
      </c>
      <c r="O18" s="15">
        <v>16581.116982</v>
      </c>
      <c r="P18" s="15">
        <v>16837.885997000001</v>
      </c>
      <c r="Q18" s="15">
        <v>17073.671511</v>
      </c>
      <c r="R18" s="15">
        <v>15854.057964</v>
      </c>
      <c r="S18" s="15">
        <v>16151.15446</v>
      </c>
      <c r="T18" s="15">
        <v>16877.957703</v>
      </c>
      <c r="U18" s="15">
        <v>19079.960445000001</v>
      </c>
      <c r="V18" s="15">
        <v>19002.964689</v>
      </c>
      <c r="W18" s="15">
        <v>19299.307029</v>
      </c>
      <c r="X18" s="15">
        <v>19502.964886999998</v>
      </c>
      <c r="Y18" s="15">
        <v>17409.415703999999</v>
      </c>
      <c r="Z18" s="15">
        <v>17749.470056999999</v>
      </c>
      <c r="AA18" s="15">
        <v>18730.106785</v>
      </c>
    </row>
    <row r="19" spans="1:27" s="11" customFormat="1" ht="15" customHeight="1" x14ac:dyDescent="0.2">
      <c r="A19" s="30"/>
      <c r="B19" s="17" t="s">
        <v>23</v>
      </c>
      <c r="C19" s="18">
        <v>3362.5659409999998</v>
      </c>
      <c r="D19" s="18">
        <v>3513.4945680000001</v>
      </c>
      <c r="E19" s="18">
        <v>6289.5985099999998</v>
      </c>
      <c r="F19" s="18">
        <v>6420.3575119999996</v>
      </c>
      <c r="G19" s="18">
        <v>6856.9819660000003</v>
      </c>
      <c r="H19" s="18">
        <v>6905.7327249999998</v>
      </c>
      <c r="I19" s="18">
        <v>7767.7394679999998</v>
      </c>
      <c r="J19" s="18">
        <v>11194.422959</v>
      </c>
      <c r="K19" s="18">
        <v>13985.821937999999</v>
      </c>
      <c r="L19" s="18">
        <v>13184.239546000001</v>
      </c>
      <c r="M19" s="18">
        <v>17467.018918000002</v>
      </c>
      <c r="N19" s="18">
        <v>12063.498090999999</v>
      </c>
      <c r="O19" s="18">
        <v>13410.573482</v>
      </c>
      <c r="P19" s="18">
        <v>15451.066459</v>
      </c>
      <c r="Q19" s="18">
        <v>17445.405567999998</v>
      </c>
      <c r="R19" s="18">
        <v>14342.387231000001</v>
      </c>
      <c r="S19" s="18">
        <v>11990.607801</v>
      </c>
      <c r="T19" s="18">
        <v>8448.3598829999992</v>
      </c>
      <c r="U19" s="18">
        <v>6776.1035279999996</v>
      </c>
      <c r="V19" s="18">
        <v>8126.8508389999997</v>
      </c>
      <c r="W19" s="18">
        <v>9472.1966379999994</v>
      </c>
      <c r="X19" s="18">
        <v>9311.6886429999995</v>
      </c>
      <c r="Y19" s="18">
        <v>5628.7293419999996</v>
      </c>
      <c r="Z19" s="18">
        <v>10023.34239</v>
      </c>
      <c r="AA19" s="18">
        <v>22269.725801000001</v>
      </c>
    </row>
    <row r="20" spans="1:27" s="19" customFormat="1" ht="15" customHeight="1" x14ac:dyDescent="0.2">
      <c r="A20" s="31"/>
      <c r="B20" s="14" t="s">
        <v>24</v>
      </c>
      <c r="C20" s="15">
        <f t="shared" ref="C20:F20" si="1">C7-SUM(C8:C19)</f>
        <v>10354.919873999999</v>
      </c>
      <c r="D20" s="15">
        <f t="shared" si="1"/>
        <v>10700.241053000005</v>
      </c>
      <c r="E20" s="15">
        <f t="shared" si="1"/>
        <v>11380.870927000025</v>
      </c>
      <c r="F20" s="15">
        <f t="shared" si="1"/>
        <v>11326.752971000009</v>
      </c>
      <c r="G20" s="15">
        <f t="shared" ref="G20" si="2">G7-SUM(G8:G19)</f>
        <v>11031.999205999964</v>
      </c>
      <c r="H20" s="15">
        <f t="shared" ref="H20:Z20" si="3">H7-SUM(H8:H19)</f>
        <v>11194.291580999998</v>
      </c>
      <c r="I20" s="15">
        <f t="shared" si="3"/>
        <v>11829.606967999993</v>
      </c>
      <c r="J20" s="15">
        <f t="shared" si="3"/>
        <v>12441.120343000046</v>
      </c>
      <c r="K20" s="15">
        <f t="shared" si="3"/>
        <v>13422.921756999975</v>
      </c>
      <c r="L20" s="15">
        <f t="shared" si="3"/>
        <v>15241.528383999976</v>
      </c>
      <c r="M20" s="15">
        <f t="shared" si="3"/>
        <v>15286.370827999985</v>
      </c>
      <c r="N20" s="15">
        <f t="shared" si="3"/>
        <v>15586.194161000021</v>
      </c>
      <c r="O20" s="15">
        <f t="shared" si="3"/>
        <v>15852.744151999999</v>
      </c>
      <c r="P20" s="15">
        <f t="shared" si="3"/>
        <v>14293.575260999991</v>
      </c>
      <c r="Q20" s="15">
        <f t="shared" si="3"/>
        <v>14303.774795000034</v>
      </c>
      <c r="R20" s="15">
        <f t="shared" si="3"/>
        <v>14823.001648000005</v>
      </c>
      <c r="S20" s="15">
        <f t="shared" si="3"/>
        <v>14889.255724000046</v>
      </c>
      <c r="T20" s="15">
        <f t="shared" si="3"/>
        <v>13803.055623000022</v>
      </c>
      <c r="U20" s="15">
        <f t="shared" si="3"/>
        <v>14602.117281999992</v>
      </c>
      <c r="V20" s="15">
        <f t="shared" si="3"/>
        <v>15141.320482999989</v>
      </c>
      <c r="W20" s="15">
        <f t="shared" si="3"/>
        <v>15622.825426999974</v>
      </c>
      <c r="X20" s="15">
        <f t="shared" si="3"/>
        <v>16687.540481000004</v>
      </c>
      <c r="Y20" s="15">
        <f t="shared" si="3"/>
        <v>15803.687415999972</v>
      </c>
      <c r="Z20" s="15">
        <f t="shared" si="3"/>
        <v>16703.825860000012</v>
      </c>
      <c r="AA20" s="15">
        <f>AA7-SUM(AA8:AA19)</f>
        <v>17494.442627000011</v>
      </c>
    </row>
    <row r="21" spans="1:27" s="22" customFormat="1" ht="15" customHeight="1" x14ac:dyDescent="0.2">
      <c r="A21" s="32" t="s">
        <v>32</v>
      </c>
      <c r="B21" s="20" t="s">
        <v>8</v>
      </c>
      <c r="C21" s="21"/>
      <c r="D21" s="21"/>
      <c r="E21" s="21"/>
      <c r="F21" s="21"/>
      <c r="G21" s="21">
        <v>2959.4621539999998</v>
      </c>
      <c r="H21" s="21">
        <v>2577.9384220000002</v>
      </c>
      <c r="I21" s="21">
        <v>2683.4175869999999</v>
      </c>
      <c r="J21" s="21">
        <v>2824.535496</v>
      </c>
      <c r="K21" s="21">
        <v>3324.1726429999999</v>
      </c>
      <c r="L21" s="21">
        <v>3537.8464399999998</v>
      </c>
      <c r="M21" s="21">
        <v>3893.5849450000001</v>
      </c>
      <c r="N21" s="21">
        <v>3943.7418339999999</v>
      </c>
      <c r="O21" s="21">
        <v>4185.5087540000004</v>
      </c>
      <c r="P21" s="21">
        <v>4303.8747080000003</v>
      </c>
      <c r="Q21" s="21">
        <v>4597.1153619999995</v>
      </c>
      <c r="R21" s="21">
        <v>5309.5276960000001</v>
      </c>
      <c r="S21" s="21">
        <v>5885.943053</v>
      </c>
      <c r="T21" s="21">
        <v>7280.4615569999996</v>
      </c>
      <c r="U21" s="21">
        <v>6978.721047</v>
      </c>
      <c r="V21" s="21">
        <v>6807.8446199999998</v>
      </c>
      <c r="W21" s="21">
        <v>7507.4097890000003</v>
      </c>
      <c r="X21" s="21">
        <v>8501.638234</v>
      </c>
      <c r="Y21" s="21">
        <v>5613.311076</v>
      </c>
      <c r="Z21" s="21">
        <v>6322.2495609999996</v>
      </c>
      <c r="AA21" s="21">
        <v>6379.4662820000003</v>
      </c>
    </row>
    <row r="22" spans="1:27" s="22" customFormat="1" ht="15" customHeight="1" x14ac:dyDescent="0.2">
      <c r="A22" s="30"/>
      <c r="B22" s="14" t="s">
        <v>9</v>
      </c>
      <c r="C22" s="15"/>
      <c r="D22" s="15"/>
      <c r="E22" s="15"/>
      <c r="F22" s="15"/>
      <c r="G22" s="15">
        <v>539.19849399999998</v>
      </c>
      <c r="H22" s="15">
        <v>360.74679099999997</v>
      </c>
      <c r="I22" s="15">
        <v>565.70798100000002</v>
      </c>
      <c r="J22" s="15">
        <v>530.84492399999999</v>
      </c>
      <c r="K22" s="15">
        <v>574.62190299999997</v>
      </c>
      <c r="L22" s="15">
        <v>561.57985699999995</v>
      </c>
      <c r="M22" s="15">
        <v>737.26626999999996</v>
      </c>
      <c r="N22" s="15">
        <v>557.53396999999995</v>
      </c>
      <c r="O22" s="15">
        <v>545.37791300000004</v>
      </c>
      <c r="P22" s="15">
        <v>595.76536399999998</v>
      </c>
      <c r="Q22" s="15">
        <v>740.824566</v>
      </c>
      <c r="R22" s="15">
        <v>677.13826600000004</v>
      </c>
      <c r="S22" s="15">
        <v>820.56262200000003</v>
      </c>
      <c r="T22" s="15">
        <v>956.26561900000002</v>
      </c>
      <c r="U22" s="15">
        <v>972.56322599999999</v>
      </c>
      <c r="V22" s="15">
        <v>718.78388399999994</v>
      </c>
      <c r="W22" s="15">
        <v>621.24167699999998</v>
      </c>
      <c r="X22" s="15">
        <v>805.92100300000004</v>
      </c>
      <c r="Y22" s="15">
        <v>520.00027699999998</v>
      </c>
      <c r="Z22" s="15">
        <v>493.60484600000001</v>
      </c>
      <c r="AA22" s="15">
        <v>535.95940199999995</v>
      </c>
    </row>
    <row r="23" spans="1:27" s="22" customFormat="1" ht="15" customHeight="1" x14ac:dyDescent="0.2">
      <c r="A23" s="30"/>
      <c r="B23" s="12" t="s">
        <v>10</v>
      </c>
      <c r="C23" s="13"/>
      <c r="D23" s="13"/>
      <c r="E23" s="13"/>
      <c r="F23" s="13"/>
      <c r="G23" s="13">
        <v>61.152701999999998</v>
      </c>
      <c r="H23" s="13">
        <v>20.852672999999999</v>
      </c>
      <c r="I23" s="13">
        <v>23.490738</v>
      </c>
      <c r="J23" s="13">
        <v>18.495846</v>
      </c>
      <c r="K23" s="13">
        <v>25.235735999999999</v>
      </c>
      <c r="L23" s="13">
        <v>29.756827999999999</v>
      </c>
      <c r="M23" s="13">
        <v>27.836091</v>
      </c>
      <c r="N23" s="13">
        <v>38.671717000000001</v>
      </c>
      <c r="O23" s="13">
        <v>59.037443000000003</v>
      </c>
      <c r="P23" s="13">
        <v>36.936221000000003</v>
      </c>
      <c r="Q23" s="13">
        <v>49.996315000000003</v>
      </c>
      <c r="R23" s="13">
        <v>162.12545700000001</v>
      </c>
      <c r="S23" s="13">
        <v>62.473315999999997</v>
      </c>
      <c r="T23" s="13">
        <v>368.257385</v>
      </c>
      <c r="U23" s="13">
        <v>442.91897399999999</v>
      </c>
      <c r="V23" s="13">
        <v>254.030809</v>
      </c>
      <c r="W23" s="13">
        <v>245.52560600000001</v>
      </c>
      <c r="X23" s="13">
        <v>491.502702</v>
      </c>
      <c r="Y23" s="13">
        <v>390.45558599999998</v>
      </c>
      <c r="Z23" s="13">
        <v>28.858781</v>
      </c>
      <c r="AA23" s="13">
        <v>75.196248999999995</v>
      </c>
    </row>
    <row r="24" spans="1:27" s="22" customFormat="1" ht="15" customHeight="1" x14ac:dyDescent="0.2">
      <c r="A24" s="30"/>
      <c r="B24" s="23" t="s">
        <v>11</v>
      </c>
      <c r="C24" s="15"/>
      <c r="D24" s="15"/>
      <c r="E24" s="15"/>
      <c r="F24" s="15"/>
      <c r="G24" s="15">
        <f t="shared" ref="G24:AA24" si="4">G21-G22-G23</f>
        <v>2359.1109579999998</v>
      </c>
      <c r="H24" s="15">
        <f t="shared" si="4"/>
        <v>2196.3389580000003</v>
      </c>
      <c r="I24" s="15">
        <f t="shared" si="4"/>
        <v>2094.2188679999999</v>
      </c>
      <c r="J24" s="15">
        <f t="shared" si="4"/>
        <v>2275.1947260000002</v>
      </c>
      <c r="K24" s="15">
        <f t="shared" si="4"/>
        <v>2724.3150039999996</v>
      </c>
      <c r="L24" s="15">
        <f t="shared" si="4"/>
        <v>2946.5097549999996</v>
      </c>
      <c r="M24" s="15">
        <f t="shared" si="4"/>
        <v>3128.4825839999999</v>
      </c>
      <c r="N24" s="15">
        <f t="shared" si="4"/>
        <v>3347.5361469999998</v>
      </c>
      <c r="O24" s="15">
        <f t="shared" si="4"/>
        <v>3581.093398</v>
      </c>
      <c r="P24" s="15">
        <f t="shared" si="4"/>
        <v>3671.1731230000005</v>
      </c>
      <c r="Q24" s="15">
        <f t="shared" si="4"/>
        <v>3806.2944809999995</v>
      </c>
      <c r="R24" s="15">
        <f t="shared" si="4"/>
        <v>4470.2639730000001</v>
      </c>
      <c r="S24" s="15">
        <f t="shared" si="4"/>
        <v>5002.907115</v>
      </c>
      <c r="T24" s="15">
        <f t="shared" si="4"/>
        <v>5955.938553</v>
      </c>
      <c r="U24" s="15">
        <f t="shared" si="4"/>
        <v>5563.2388469999996</v>
      </c>
      <c r="V24" s="15">
        <f t="shared" si="4"/>
        <v>5835.0299269999996</v>
      </c>
      <c r="W24" s="15">
        <f t="shared" si="4"/>
        <v>6640.6425060000001</v>
      </c>
      <c r="X24" s="15">
        <f t="shared" si="4"/>
        <v>7204.2145289999999</v>
      </c>
      <c r="Y24" s="15">
        <f t="shared" si="4"/>
        <v>4702.8552129999998</v>
      </c>
      <c r="Z24" s="15">
        <f t="shared" si="4"/>
        <v>5799.7859339999995</v>
      </c>
      <c r="AA24" s="15">
        <f t="shared" si="4"/>
        <v>5768.3106310000012</v>
      </c>
    </row>
    <row r="25" spans="1:27" s="22" customFormat="1" ht="15" customHeight="1" x14ac:dyDescent="0.2">
      <c r="A25" s="30"/>
      <c r="B25" s="12" t="s">
        <v>12</v>
      </c>
      <c r="C25" s="13"/>
      <c r="D25" s="13"/>
      <c r="E25" s="13"/>
      <c r="F25" s="13"/>
      <c r="G25" s="13">
        <v>1302.2474259999999</v>
      </c>
      <c r="H25" s="13">
        <v>1105.8611880000001</v>
      </c>
      <c r="I25" s="13">
        <v>1135.009069</v>
      </c>
      <c r="J25" s="13">
        <v>1278.0530389999999</v>
      </c>
      <c r="K25" s="13">
        <v>1701.729225</v>
      </c>
      <c r="L25" s="13">
        <v>1818.9402520000001</v>
      </c>
      <c r="M25" s="13">
        <v>2023.569297</v>
      </c>
      <c r="N25" s="13">
        <v>1964.4407859999999</v>
      </c>
      <c r="O25" s="13">
        <v>2195.3989230000002</v>
      </c>
      <c r="P25" s="13">
        <v>2455.5417670000002</v>
      </c>
      <c r="Q25" s="13">
        <v>2329.6060050000001</v>
      </c>
      <c r="R25" s="13">
        <v>2831.174297</v>
      </c>
      <c r="S25" s="13">
        <v>3255.5232810000002</v>
      </c>
      <c r="T25" s="13">
        <v>4057.9088040000001</v>
      </c>
      <c r="U25" s="13">
        <v>3440.5238100000001</v>
      </c>
      <c r="V25" s="13">
        <v>3679.9277569999999</v>
      </c>
      <c r="W25" s="13">
        <v>4394.1508409999997</v>
      </c>
      <c r="X25" s="13">
        <v>5177.523612</v>
      </c>
      <c r="Y25" s="13">
        <v>3246.329663</v>
      </c>
      <c r="Z25" s="13">
        <v>4127.7642329999999</v>
      </c>
      <c r="AA25" s="13">
        <v>4409.9450479999996</v>
      </c>
    </row>
    <row r="26" spans="1:27" ht="15" customHeight="1" x14ac:dyDescent="0.2">
      <c r="A26" s="30"/>
      <c r="B26" s="14" t="s">
        <v>13</v>
      </c>
      <c r="C26" s="24"/>
      <c r="D26" s="24"/>
      <c r="E26" s="24"/>
      <c r="F26" s="24"/>
      <c r="G26" s="24">
        <v>10.380651</v>
      </c>
      <c r="H26" s="24">
        <v>10.010616000000001</v>
      </c>
      <c r="I26" s="24">
        <v>9.8482579999999995</v>
      </c>
      <c r="J26" s="24">
        <v>8.0578699999999994</v>
      </c>
      <c r="K26" s="24">
        <v>7.3175460000000001</v>
      </c>
      <c r="L26" s="24">
        <v>12.653404999999999</v>
      </c>
      <c r="M26" s="24">
        <v>8.2205670000000008</v>
      </c>
      <c r="N26" s="24">
        <v>7.5310519999999999</v>
      </c>
      <c r="O26" s="24">
        <v>5.542459</v>
      </c>
      <c r="P26" s="24">
        <v>4.4022610000000002</v>
      </c>
      <c r="Q26" s="24">
        <v>6.3799400000000004</v>
      </c>
      <c r="R26" s="24">
        <v>4.6059130000000001</v>
      </c>
      <c r="S26" s="24">
        <v>6.2239519999999997</v>
      </c>
      <c r="T26" s="24">
        <v>5.3868879999999999</v>
      </c>
      <c r="U26" s="24">
        <v>4.4850240000000001</v>
      </c>
      <c r="V26" s="24">
        <v>4.2807810000000002</v>
      </c>
      <c r="W26" s="24">
        <v>3.7123119999999998</v>
      </c>
      <c r="X26" s="24">
        <v>6.3102119999999999</v>
      </c>
      <c r="Y26" s="24">
        <v>2.1472989999999998</v>
      </c>
      <c r="Z26" s="24">
        <v>1.4915970000000001</v>
      </c>
      <c r="AA26" s="24">
        <v>1.4270050000000001</v>
      </c>
    </row>
    <row r="27" spans="1:27" ht="15" customHeight="1" x14ac:dyDescent="0.2">
      <c r="A27" s="30"/>
      <c r="B27" s="12" t="s">
        <v>14</v>
      </c>
      <c r="C27" s="13"/>
      <c r="D27" s="13"/>
      <c r="E27" s="13"/>
      <c r="F27" s="13"/>
      <c r="G27" s="13">
        <v>9.8145559999999996</v>
      </c>
      <c r="H27" s="13">
        <v>5.840605</v>
      </c>
      <c r="I27" s="13">
        <v>5.7269110000000003</v>
      </c>
      <c r="J27" s="13">
        <v>7.4630539999999996</v>
      </c>
      <c r="K27" s="13">
        <v>6.2886179999999996</v>
      </c>
      <c r="L27" s="13">
        <v>7.1894309999999999</v>
      </c>
      <c r="M27" s="13">
        <v>11.388892999999999</v>
      </c>
      <c r="N27" s="13">
        <v>8.9461390000000005</v>
      </c>
      <c r="O27" s="13">
        <v>8.1256090000000007</v>
      </c>
      <c r="P27" s="13">
        <v>8.3067759999999993</v>
      </c>
      <c r="Q27" s="13">
        <v>8.5755130000000008</v>
      </c>
      <c r="R27" s="13">
        <v>10.979115</v>
      </c>
      <c r="S27" s="13">
        <v>7.2182310000000003</v>
      </c>
      <c r="T27" s="13">
        <v>7.2703389999999999</v>
      </c>
      <c r="U27" s="13">
        <v>11.329453000000001</v>
      </c>
      <c r="V27" s="13">
        <v>6.5628900000000003</v>
      </c>
      <c r="W27" s="13">
        <v>8.8508619999999993</v>
      </c>
      <c r="X27" s="13">
        <v>7.335388</v>
      </c>
      <c r="Y27" s="13">
        <v>11.100415</v>
      </c>
      <c r="Z27" s="13">
        <v>7.5372529999999998</v>
      </c>
      <c r="AA27" s="13">
        <v>7.8629319999999998</v>
      </c>
    </row>
    <row r="28" spans="1:27" ht="15" customHeight="1" x14ac:dyDescent="0.2">
      <c r="A28" s="30"/>
      <c r="B28" s="14" t="s">
        <v>15</v>
      </c>
      <c r="C28" s="24"/>
      <c r="D28" s="24"/>
      <c r="E28" s="24"/>
      <c r="F28" s="24"/>
      <c r="G28" s="24">
        <v>313.74117899999999</v>
      </c>
      <c r="H28" s="24">
        <v>298.78296499999999</v>
      </c>
      <c r="I28" s="24">
        <v>200.90550400000001</v>
      </c>
      <c r="J28" s="24">
        <v>242.960252</v>
      </c>
      <c r="K28" s="24">
        <v>236.81508500000001</v>
      </c>
      <c r="L28" s="24">
        <v>257.47151400000001</v>
      </c>
      <c r="M28" s="24">
        <v>222.79975099999999</v>
      </c>
      <c r="N28" s="24">
        <v>279.99401</v>
      </c>
      <c r="O28" s="24">
        <v>246.417732</v>
      </c>
      <c r="P28" s="24">
        <v>277.16632199999998</v>
      </c>
      <c r="Q28" s="24">
        <v>254.76066800000001</v>
      </c>
      <c r="R28" s="24">
        <v>220.79370499999999</v>
      </c>
      <c r="S28" s="24">
        <v>205.22621000000001</v>
      </c>
      <c r="T28" s="24">
        <v>199.427774</v>
      </c>
      <c r="U28" s="24">
        <v>225.39323899999999</v>
      </c>
      <c r="V28" s="24">
        <v>248.80222000000001</v>
      </c>
      <c r="W28" s="24">
        <v>229.027297</v>
      </c>
      <c r="X28" s="24">
        <v>201.48693499999999</v>
      </c>
      <c r="Y28" s="24">
        <v>164.348894</v>
      </c>
      <c r="Z28" s="24">
        <v>145.306017</v>
      </c>
      <c r="AA28" s="24">
        <v>152.10390599999999</v>
      </c>
    </row>
    <row r="29" spans="1:27" ht="15" customHeight="1" x14ac:dyDescent="0.2">
      <c r="A29" s="30"/>
      <c r="B29" s="12" t="s">
        <v>16</v>
      </c>
      <c r="C29" s="13"/>
      <c r="D29" s="13"/>
      <c r="E29" s="13"/>
      <c r="F29" s="13"/>
      <c r="G29" s="13">
        <v>12.262938</v>
      </c>
      <c r="H29" s="13">
        <v>10.934594000000001</v>
      </c>
      <c r="I29" s="13">
        <v>11.425862</v>
      </c>
      <c r="J29" s="13">
        <v>12.210855</v>
      </c>
      <c r="K29" s="13">
        <v>10.27253</v>
      </c>
      <c r="L29" s="13">
        <v>11.737715</v>
      </c>
      <c r="M29" s="13">
        <v>13.258611999999999</v>
      </c>
      <c r="N29" s="13">
        <v>8.4780429999999996</v>
      </c>
      <c r="O29" s="13">
        <v>8.8520330000000005</v>
      </c>
      <c r="P29" s="13">
        <v>7.3479409999999996</v>
      </c>
      <c r="Q29" s="13">
        <v>10.89772</v>
      </c>
      <c r="R29" s="13">
        <v>9.6180389999999996</v>
      </c>
      <c r="S29" s="13">
        <v>10.946482</v>
      </c>
      <c r="T29" s="13">
        <v>9.9864949999999997</v>
      </c>
      <c r="U29" s="13">
        <v>10.719697</v>
      </c>
      <c r="V29" s="13">
        <v>10.126026</v>
      </c>
      <c r="W29" s="13">
        <v>8.3283590000000007</v>
      </c>
      <c r="X29" s="13">
        <v>8.6153689999999994</v>
      </c>
      <c r="Y29" s="13">
        <v>5.5461320000000001</v>
      </c>
      <c r="Z29" s="13">
        <v>6.1291349999999998</v>
      </c>
      <c r="AA29" s="13">
        <v>6.3993589999999996</v>
      </c>
    </row>
    <row r="30" spans="1:27" ht="15" customHeight="1" x14ac:dyDescent="0.2">
      <c r="A30" s="30"/>
      <c r="B30" s="14" t="s">
        <v>17</v>
      </c>
      <c r="C30" s="24"/>
      <c r="D30" s="24"/>
      <c r="E30" s="24"/>
      <c r="F30" s="24"/>
      <c r="G30" s="24">
        <v>48.355789000000001</v>
      </c>
      <c r="H30" s="24">
        <v>44.034450999999997</v>
      </c>
      <c r="I30" s="24">
        <v>40.426954000000002</v>
      </c>
      <c r="J30" s="24">
        <v>45.437139999999999</v>
      </c>
      <c r="K30" s="24">
        <v>40.742294999999999</v>
      </c>
      <c r="L30" s="24">
        <v>41.755735000000001</v>
      </c>
      <c r="M30" s="24">
        <v>47.518751000000002</v>
      </c>
      <c r="N30" s="24">
        <v>47.070456</v>
      </c>
      <c r="O30" s="24">
        <v>47.725155999999998</v>
      </c>
      <c r="P30" s="24">
        <v>47.450156</v>
      </c>
      <c r="Q30" s="24">
        <v>59.587468999999999</v>
      </c>
      <c r="R30" s="24">
        <v>60.011989</v>
      </c>
      <c r="S30" s="24">
        <v>60.344588000000002</v>
      </c>
      <c r="T30" s="24">
        <v>59.069558999999998</v>
      </c>
      <c r="U30" s="24">
        <v>54.211781999999999</v>
      </c>
      <c r="V30" s="24">
        <v>65.516807</v>
      </c>
      <c r="W30" s="24">
        <v>61.987906000000002</v>
      </c>
      <c r="X30" s="24">
        <v>63.790652999999999</v>
      </c>
      <c r="Y30" s="24">
        <v>50.222962000000003</v>
      </c>
      <c r="Z30" s="24">
        <v>51.133476999999999</v>
      </c>
      <c r="AA30" s="24">
        <v>61.581004</v>
      </c>
    </row>
    <row r="31" spans="1:27" ht="15" customHeight="1" x14ac:dyDescent="0.2">
      <c r="A31" s="30"/>
      <c r="B31" s="12" t="s">
        <v>18</v>
      </c>
      <c r="C31" s="13"/>
      <c r="D31" s="13"/>
      <c r="E31" s="13"/>
      <c r="F31" s="13"/>
      <c r="G31" s="13">
        <v>397.70969200000002</v>
      </c>
      <c r="H31" s="13">
        <v>491.466004</v>
      </c>
      <c r="I31" s="13">
        <v>491.05505399999998</v>
      </c>
      <c r="J31" s="13">
        <v>459.92165299999999</v>
      </c>
      <c r="K31" s="13">
        <v>486.45005099999997</v>
      </c>
      <c r="L31" s="13">
        <v>468.23386799999997</v>
      </c>
      <c r="M31" s="13">
        <v>558.53191400000003</v>
      </c>
      <c r="N31" s="13">
        <v>694.03796899999998</v>
      </c>
      <c r="O31" s="13">
        <v>787.39330800000005</v>
      </c>
      <c r="P31" s="13">
        <v>676.58758599999999</v>
      </c>
      <c r="Q31" s="13">
        <v>843.35528899999997</v>
      </c>
      <c r="R31" s="13">
        <v>996.38778300000001</v>
      </c>
      <c r="S31" s="13">
        <v>1102.123881</v>
      </c>
      <c r="T31" s="13">
        <v>1323.6363899999999</v>
      </c>
      <c r="U31" s="13">
        <v>1534.76288</v>
      </c>
      <c r="V31" s="13">
        <v>1426.2910489999999</v>
      </c>
      <c r="W31" s="13">
        <v>1623.0997070000001</v>
      </c>
      <c r="X31" s="13">
        <v>1507.892085</v>
      </c>
      <c r="Y31" s="13">
        <v>1037.994107</v>
      </c>
      <c r="Z31" s="13">
        <v>1185.4735089999999</v>
      </c>
      <c r="AA31" s="13">
        <v>916.17396099999996</v>
      </c>
    </row>
    <row r="32" spans="1:27" ht="15" customHeight="1" x14ac:dyDescent="0.2">
      <c r="A32" s="30"/>
      <c r="B32" s="14" t="s">
        <v>19</v>
      </c>
      <c r="C32" s="24"/>
      <c r="D32" s="24"/>
      <c r="E32" s="24"/>
      <c r="F32" s="24"/>
      <c r="G32" s="24">
        <v>93.309912999999995</v>
      </c>
      <c r="H32" s="24">
        <v>96.880170000000007</v>
      </c>
      <c r="I32" s="24">
        <v>86.132306999999997</v>
      </c>
      <c r="J32" s="24">
        <v>101.491755</v>
      </c>
      <c r="K32" s="24">
        <v>107.628669</v>
      </c>
      <c r="L32" s="24">
        <v>200.45430099999999</v>
      </c>
      <c r="M32" s="24">
        <v>99.056032999999999</v>
      </c>
      <c r="N32" s="24">
        <v>176.06124600000001</v>
      </c>
      <c r="O32" s="24">
        <v>115.966401</v>
      </c>
      <c r="P32" s="24">
        <v>87.538572000000002</v>
      </c>
      <c r="Q32" s="24">
        <v>128.20332500000001</v>
      </c>
      <c r="R32" s="24">
        <v>170.61452299999999</v>
      </c>
      <c r="S32" s="24">
        <v>190.00534500000001</v>
      </c>
      <c r="T32" s="24">
        <v>91.610842000000005</v>
      </c>
      <c r="U32" s="24">
        <v>84.741294999999994</v>
      </c>
      <c r="V32" s="24">
        <v>233.847995</v>
      </c>
      <c r="W32" s="24">
        <v>133.71987100000001</v>
      </c>
      <c r="X32" s="24">
        <v>36.595291000000003</v>
      </c>
      <c r="Y32" s="24">
        <v>33.57685</v>
      </c>
      <c r="Z32" s="24">
        <v>135.60567599999999</v>
      </c>
      <c r="AA32" s="24">
        <v>44.788912000000003</v>
      </c>
    </row>
    <row r="33" spans="1:27" ht="15" customHeight="1" x14ac:dyDescent="0.2">
      <c r="A33" s="30"/>
      <c r="B33" s="12" t="s">
        <v>20</v>
      </c>
      <c r="C33" s="13"/>
      <c r="D33" s="13"/>
      <c r="E33" s="13"/>
      <c r="F33" s="13"/>
      <c r="G33" s="13">
        <v>85.645692999999994</v>
      </c>
      <c r="H33" s="13">
        <v>63.131825999999997</v>
      </c>
      <c r="I33" s="13">
        <v>57.935844000000003</v>
      </c>
      <c r="J33" s="13">
        <v>60.303215999999999</v>
      </c>
      <c r="K33" s="13">
        <v>65.049239999999998</v>
      </c>
      <c r="L33" s="13">
        <v>65.746831999999998</v>
      </c>
      <c r="M33" s="13">
        <v>90.530055000000004</v>
      </c>
      <c r="N33" s="13">
        <v>97.417895999999999</v>
      </c>
      <c r="O33" s="13">
        <v>104.77463400000001</v>
      </c>
      <c r="P33" s="13">
        <v>60.333981000000001</v>
      </c>
      <c r="Q33" s="13">
        <v>93.490362000000005</v>
      </c>
      <c r="R33" s="13">
        <v>93.942961999999994</v>
      </c>
      <c r="S33" s="13">
        <v>105.159926</v>
      </c>
      <c r="T33" s="13">
        <v>126.50068400000001</v>
      </c>
      <c r="U33" s="13">
        <v>123.186412</v>
      </c>
      <c r="V33" s="13">
        <v>92.113320999999999</v>
      </c>
      <c r="W33" s="13">
        <v>99.672484999999995</v>
      </c>
      <c r="X33" s="13">
        <v>104.363393</v>
      </c>
      <c r="Y33" s="13">
        <v>78.790105999999994</v>
      </c>
      <c r="Z33" s="13">
        <v>75.367001000000002</v>
      </c>
      <c r="AA33" s="13">
        <v>76.656549999999996</v>
      </c>
    </row>
    <row r="34" spans="1:27" ht="15" customHeight="1" x14ac:dyDescent="0.2">
      <c r="A34" s="30"/>
      <c r="B34" s="14" t="s">
        <v>21</v>
      </c>
      <c r="C34" s="24"/>
      <c r="D34" s="24"/>
      <c r="E34" s="24"/>
      <c r="F34" s="24"/>
      <c r="G34" s="24">
        <v>30.463653000000001</v>
      </c>
      <c r="H34" s="24">
        <v>22.573499999999999</v>
      </c>
      <c r="I34" s="24">
        <v>21.154845999999999</v>
      </c>
      <c r="J34" s="24">
        <v>20.696308999999999</v>
      </c>
      <c r="K34" s="24">
        <v>19.682580999999999</v>
      </c>
      <c r="L34" s="24">
        <v>15.552042</v>
      </c>
      <c r="M34" s="24">
        <v>16.088156000000001</v>
      </c>
      <c r="N34" s="24">
        <v>12.098343</v>
      </c>
      <c r="O34" s="24">
        <v>12.785983</v>
      </c>
      <c r="P34" s="24">
        <v>9.1042179999999995</v>
      </c>
      <c r="Q34" s="24">
        <v>7.30741</v>
      </c>
      <c r="R34" s="24">
        <v>8.0093630000000005</v>
      </c>
      <c r="S34" s="24">
        <v>7.7157819999999999</v>
      </c>
      <c r="T34" s="24">
        <v>9.9592390000000002</v>
      </c>
      <c r="U34" s="24">
        <v>7.8945869999999996</v>
      </c>
      <c r="V34" s="24">
        <v>7.3173820000000003</v>
      </c>
      <c r="W34" s="24">
        <v>8.9694149999999997</v>
      </c>
      <c r="X34" s="24">
        <v>8.6866679999999992</v>
      </c>
      <c r="Y34" s="24">
        <v>14.649861</v>
      </c>
      <c r="Z34" s="24">
        <v>9.5053049999999999</v>
      </c>
      <c r="AA34" s="24">
        <v>6.8378730000000001</v>
      </c>
    </row>
    <row r="35" spans="1:27" ht="15" customHeight="1" x14ac:dyDescent="0.2">
      <c r="A35" s="30"/>
      <c r="B35" s="12" t="s">
        <v>22</v>
      </c>
      <c r="C35" s="13"/>
      <c r="D35" s="13"/>
      <c r="E35" s="13"/>
      <c r="F35" s="13"/>
      <c r="G35" s="13">
        <v>21.332249999999998</v>
      </c>
      <c r="H35" s="13">
        <v>16.737027000000001</v>
      </c>
      <c r="I35" s="13">
        <v>11.650149000000001</v>
      </c>
      <c r="J35" s="13">
        <v>11.52042</v>
      </c>
      <c r="K35" s="13">
        <v>16.857288</v>
      </c>
      <c r="L35" s="13">
        <v>14.688155999999999</v>
      </c>
      <c r="M35" s="13">
        <v>12.653060999999999</v>
      </c>
      <c r="N35" s="13">
        <v>13.537025</v>
      </c>
      <c r="O35" s="13">
        <v>9.4287130000000001</v>
      </c>
      <c r="P35" s="13">
        <v>10.764988000000001</v>
      </c>
      <c r="Q35" s="13">
        <v>12.484211</v>
      </c>
      <c r="R35" s="13">
        <v>18.135534</v>
      </c>
      <c r="S35" s="13">
        <v>21.301932999999998</v>
      </c>
      <c r="T35" s="13">
        <v>24.916363</v>
      </c>
      <c r="U35" s="13">
        <v>26.133742999999999</v>
      </c>
      <c r="V35" s="13">
        <v>26.298424000000001</v>
      </c>
      <c r="W35" s="13">
        <v>25.385334</v>
      </c>
      <c r="X35" s="13">
        <v>38.666567999999998</v>
      </c>
      <c r="Y35" s="13">
        <v>33.645083</v>
      </c>
      <c r="Z35" s="13">
        <v>30.611332000000001</v>
      </c>
      <c r="AA35" s="13">
        <v>56.394703999999997</v>
      </c>
    </row>
    <row r="36" spans="1:27" ht="15" customHeight="1" x14ac:dyDescent="0.2">
      <c r="A36" s="30"/>
      <c r="B36" s="14" t="s">
        <v>23</v>
      </c>
      <c r="C36" s="24"/>
      <c r="D36" s="24"/>
      <c r="E36" s="24"/>
      <c r="F36" s="24"/>
      <c r="G36" s="24">
        <v>0.32904800000000001</v>
      </c>
      <c r="H36" s="24">
        <v>0.42714200000000002</v>
      </c>
      <c r="I36" s="24">
        <v>0.12950800000000001</v>
      </c>
      <c r="J36" s="24">
        <v>5.7593999999999999E-2</v>
      </c>
      <c r="K36" s="24">
        <v>0.25078099999999998</v>
      </c>
      <c r="L36" s="24">
        <v>3.9848000000000001E-2</v>
      </c>
      <c r="M36" s="24">
        <v>0.10180599999999999</v>
      </c>
      <c r="N36" s="24">
        <v>0.19425899999999999</v>
      </c>
      <c r="O36" s="24">
        <v>0.31750299999999998</v>
      </c>
      <c r="P36" s="24">
        <v>5.5789999999999999E-2</v>
      </c>
      <c r="Q36" s="24">
        <v>0.17580399999999999</v>
      </c>
      <c r="R36" s="24">
        <v>3.5096000000000002E-2</v>
      </c>
      <c r="S36" s="24">
        <v>0.14869199999999999</v>
      </c>
      <c r="T36" s="24">
        <v>9.0028999999999998E-2</v>
      </c>
      <c r="U36" s="24">
        <v>1.2146000000000001E-2</v>
      </c>
      <c r="V36" s="24">
        <v>2.0306999999999999E-2</v>
      </c>
      <c r="W36" s="24">
        <v>6.5111000000000002E-2</v>
      </c>
      <c r="X36" s="24">
        <v>2.5680000000000001E-2</v>
      </c>
      <c r="Y36" s="24">
        <v>1.6735E-2</v>
      </c>
      <c r="Z36" s="24">
        <v>1.2978E-2</v>
      </c>
      <c r="AA36" s="24">
        <v>6.4065999999999998E-2</v>
      </c>
    </row>
    <row r="37" spans="1:27" ht="15" customHeight="1" x14ac:dyDescent="0.2">
      <c r="A37" s="33"/>
      <c r="B37" s="25" t="s">
        <v>24</v>
      </c>
      <c r="C37" s="26"/>
      <c r="D37" s="26"/>
      <c r="E37" s="26"/>
      <c r="F37" s="26"/>
      <c r="G37" s="26">
        <f t="shared" ref="G37" si="5">G24-SUM(G25:G36)</f>
        <v>33.518170000000282</v>
      </c>
      <c r="H37" s="26">
        <f t="shared" ref="H37:W37" si="6">H24-SUM(H25:H36)</f>
        <v>29.658870000000206</v>
      </c>
      <c r="I37" s="26">
        <f t="shared" si="6"/>
        <v>22.818601999999828</v>
      </c>
      <c r="J37" s="26">
        <f t="shared" si="6"/>
        <v>27.021569000000454</v>
      </c>
      <c r="K37" s="26">
        <f t="shared" si="6"/>
        <v>25.231094999999186</v>
      </c>
      <c r="L37" s="26">
        <f t="shared" si="6"/>
        <v>32.046655999999984</v>
      </c>
      <c r="M37" s="26">
        <f t="shared" si="6"/>
        <v>24.7656879999995</v>
      </c>
      <c r="N37" s="26">
        <f t="shared" si="6"/>
        <v>37.728922999999668</v>
      </c>
      <c r="O37" s="26">
        <f t="shared" si="6"/>
        <v>38.364943999999468</v>
      </c>
      <c r="P37" s="26">
        <f t="shared" si="6"/>
        <v>26.572765000000345</v>
      </c>
      <c r="Q37" s="26">
        <f t="shared" si="6"/>
        <v>51.470764999999574</v>
      </c>
      <c r="R37" s="26">
        <f t="shared" si="6"/>
        <v>45.955654000000322</v>
      </c>
      <c r="S37" s="26">
        <f t="shared" si="6"/>
        <v>30.96881200000098</v>
      </c>
      <c r="T37" s="26">
        <f t="shared" si="6"/>
        <v>40.175147000000834</v>
      </c>
      <c r="U37" s="26">
        <f t="shared" si="6"/>
        <v>39.844779000000017</v>
      </c>
      <c r="V37" s="26">
        <f t="shared" si="6"/>
        <v>33.924968000000263</v>
      </c>
      <c r="W37" s="26">
        <f t="shared" si="6"/>
        <v>43.673006000000896</v>
      </c>
      <c r="X37" s="26">
        <f t="shared" ref="X37:AA37" si="7">X24-SUM(X25:X36)</f>
        <v>42.922675000000709</v>
      </c>
      <c r="Y37" s="26">
        <f t="shared" si="7"/>
        <v>24.487105999998676</v>
      </c>
      <c r="Z37" s="26">
        <f t="shared" si="7"/>
        <v>23.84842099999878</v>
      </c>
      <c r="AA37" s="26">
        <f t="shared" si="7"/>
        <v>28.07531100000233</v>
      </c>
    </row>
    <row r="38" spans="1:27" ht="15" customHeight="1" x14ac:dyDescent="0.2">
      <c r="A38" s="27" t="s">
        <v>26</v>
      </c>
    </row>
    <row r="39" spans="1:27" ht="15" customHeight="1" x14ac:dyDescent="0.2">
      <c r="A39" s="27" t="s">
        <v>27</v>
      </c>
    </row>
    <row r="40" spans="1:27" ht="15" customHeight="1" x14ac:dyDescent="0.2">
      <c r="A40" s="27" t="s">
        <v>28</v>
      </c>
    </row>
    <row r="41" spans="1:27" ht="15" customHeight="1" x14ac:dyDescent="0.2">
      <c r="A41" s="27" t="s">
        <v>3</v>
      </c>
    </row>
    <row r="42" spans="1:27" ht="15" customHeight="1" x14ac:dyDescent="0.2">
      <c r="A42" s="27" t="s">
        <v>29</v>
      </c>
    </row>
    <row r="43" spans="1:27" ht="15" customHeight="1" x14ac:dyDescent="0.2">
      <c r="A43" s="27" t="s">
        <v>30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2" manualBreakCount="2">
    <brk id="9" max="1048575" man="1"/>
    <brk id="1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Esportazioni</vt:lpstr>
      <vt:lpstr>Importazioni</vt:lpstr>
      <vt:lpstr>Esportazioni!Impression_des_titres</vt:lpstr>
      <vt:lpstr>Importazioni!Impression_des_titres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2023-05-22T10:03:22Z</dcterms:created>
  <dcterms:modified xsi:type="dcterms:W3CDTF">2023-05-31T13:23:18Z</dcterms:modified>
</cp:coreProperties>
</file>